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00"/>
  </bookViews>
  <sheets>
    <sheet name="Table 1" sheetId="1" r:id="rId1"/>
    <sheet name="Table 2" sheetId="2" r:id="rId2"/>
    <sheet name="rekapitulacija" sheetId="4" r:id="rId3"/>
  </sheets>
  <definedNames>
    <definedName name="_xlnm.Print_Area" localSheetId="0">'Table 1'!$A$1:$F$23</definedName>
    <definedName name="_xlnm.Print_Area" localSheetId="1">'Table 2'!$A$1:$F$7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<sst xmlns="http://schemas.openxmlformats.org/spreadsheetml/2006/main" count="82" uniqueCount="70">
  <si>
    <t>Napomena:
Izvođaču radova prije formiranja ponude preporuča se pregledati i upoznati sa cjelokupnom postojećom tehničkom dokumentacijom, pregledati lokaciju i upoznati se sa stvarnim stanjem na istoj, kako bi bio što bolje informiran o predmetu ponude.</t>
  </si>
  <si>
    <t>Unose se jedinične cijene bez PDV-a.</t>
  </si>
  <si>
    <t>REDNI BROJ</t>
  </si>
  <si>
    <t>OPIS STAVKE</t>
  </si>
  <si>
    <t>JEDINICA MJERE</t>
  </si>
  <si>
    <t>KOLIČINA</t>
  </si>
  <si>
    <t>JEDINIČNA CIJENA (€)</t>
  </si>
  <si>
    <t>UKUPNO (€)</t>
  </si>
  <si>
    <t>I.</t>
  </si>
  <si>
    <t>PRIPREMNI RADOVI</t>
  </si>
  <si>
    <t>I.        1</t>
  </si>
  <si>
    <r>
      <rPr>
        <b/>
        <sz val="9"/>
        <rFont val="Calibri"/>
        <charset val="238"/>
        <scheme val="minor"/>
      </rPr>
      <t xml:space="preserve">Pripremni radovi, iskolčenje, nasnosna skela
</t>
    </r>
    <r>
      <rPr>
        <sz val="9"/>
        <rFont val="Calibri"/>
        <charset val="238"/>
        <scheme val="minor"/>
      </rPr>
      <t>Stavka uključuje osiguranje gradilišta, postava i demontaža ploče te svega ostalog potrebnog predviđeno Zakonom i po potrebi poput privremenih postrojenja i montažnih objekata.
Obračun se vrši po kompletu.</t>
    </r>
  </si>
  <si>
    <t>kpl</t>
  </si>
  <si>
    <t>I.        2</t>
  </si>
  <si>
    <r>
      <rPr>
        <b/>
        <sz val="9"/>
        <rFont val="Calibri"/>
        <charset val="238"/>
        <scheme val="minor"/>
      </rPr>
      <t xml:space="preserve">Strojni iskop za izradu nosivog šljunčanog sloja sjenice.
</t>
    </r>
    <r>
      <rPr>
        <sz val="9"/>
        <rFont val="Calibri"/>
        <charset val="238"/>
        <scheme val="minor"/>
      </rPr>
      <t>Iskop dubine do 30 cm od trenutno uređenog terena, iskopani zemljani materijal deponira se sastrane za kasnije planiranje nakon završenih radova.
Obračun se vrši po m³.</t>
    </r>
  </si>
  <si>
    <r>
      <rPr>
        <sz val="9"/>
        <rFont val="Calibri"/>
        <charset val="238"/>
        <scheme val="minor"/>
      </rPr>
      <t>m³</t>
    </r>
  </si>
  <si>
    <t>UKUPNO PRIPREMNI RADOVI</t>
  </si>
  <si>
    <t>II.</t>
  </si>
  <si>
    <t>ŠLJUNČANI TAMPON</t>
  </si>
  <si>
    <t>II.        1</t>
  </si>
  <si>
    <r>
      <rPr>
        <b/>
        <sz val="9"/>
        <rFont val="Calibri"/>
        <charset val="238"/>
        <scheme val="minor"/>
      </rPr>
      <t xml:space="preserve">Nabava, doprema i ugradnja kamenog agregata frakcije 0/32 m u svrhu izravnanja pripremljene zemljane podloge prije ugradnje umjetne trave. Debljina sloja predviđena cca 20 cm.
</t>
    </r>
    <r>
      <rPr>
        <sz val="9"/>
        <rFont val="Calibri"/>
        <charset val="238"/>
        <scheme val="minor"/>
      </rPr>
      <t>U cijenu uključiti sav potreban osnovni i spojni materijal, kao i sav potrebni rad.
Obračun se vrši po m³.</t>
    </r>
  </si>
  <si>
    <t>II.        2</t>
  </si>
  <si>
    <r>
      <rPr>
        <b/>
        <sz val="9"/>
        <rFont val="Calibri"/>
        <charset val="238"/>
        <scheme val="minor"/>
      </rPr>
      <t xml:space="preserve">Nabava, doprema i ugradnja kamenog agregata frakcije 0/32 m u svrhu izrade nosivog sloja sjenice, širi iskop 0,5 m od ukupne širine sjenice 6x11 (5x10 sjenica) debljina sloja predviđena cca 30 cm.
</t>
    </r>
    <r>
      <rPr>
        <sz val="9"/>
        <rFont val="Calibri"/>
        <charset val="238"/>
        <scheme val="minor"/>
      </rPr>
      <t>U cijenu uključiti sav potreban osnovni i spojni materijal, kao i sav potrebni rad.
Obračun se vrši po m³.</t>
    </r>
  </si>
  <si>
    <t>II.        3</t>
  </si>
  <si>
    <r>
      <rPr>
        <b/>
        <sz val="9"/>
        <rFont val="Calibri"/>
        <charset val="238"/>
        <scheme val="minor"/>
      </rPr>
      <t xml:space="preserve">Fino planiranje i ravnanje pripremljenih šljunčanih podloga.
</t>
    </r>
    <r>
      <rPr>
        <sz val="9"/>
        <rFont val="Calibri"/>
        <charset val="238"/>
        <scheme val="minor"/>
      </rPr>
      <t>Stavka uključuje niveliranje podloge i valjanje(zbijanje).
Obračun se vrši po m².</t>
    </r>
  </si>
  <si>
    <t>m²</t>
  </si>
  <si>
    <t>UKUPNO ŠLJUNČANI TAMPON</t>
  </si>
  <si>
    <t>III.</t>
  </si>
  <si>
    <t>BETONSKI I AB RADOVI</t>
  </si>
  <si>
    <t>III.       1</t>
  </si>
  <si>
    <r>
      <rPr>
        <b/>
        <sz val="9"/>
        <rFont val="Calibri"/>
        <charset val="238"/>
        <scheme val="minor"/>
      </rPr>
      <t xml:space="preserve">Nabava, doprema i ugradnja betona C25/30 za temelje stupova ograde - temelji su dimenzija 50/50/100 cm.
</t>
    </r>
    <r>
      <rPr>
        <sz val="9"/>
        <rFont val="Calibri"/>
        <charset val="238"/>
        <scheme val="minor"/>
      </rPr>
      <t>U cijenu uključiti sav potreban osnovni i spojni materijal, kao i sav potrebni rad.
Obračun se vrši po m³.</t>
    </r>
  </si>
  <si>
    <t>UKUPNO BETONSKI RADOVI</t>
  </si>
  <si>
    <t>IV.</t>
  </si>
  <si>
    <t>GORNJI USTROJ</t>
  </si>
  <si>
    <t>IV.       1</t>
  </si>
  <si>
    <r>
      <rPr>
        <sz val="9"/>
        <rFont val="Calibri"/>
        <charset val="238"/>
        <scheme val="minor"/>
      </rPr>
      <t>Dobava,  doprema  i  ugradnja  umjetne  trave  za  igrališta  s ciljem   ostvarenja   sigurnost   i   trajnost   -   karakteristike: obično  ima  meku  površinu  koja  apsorbira  udarce  kako  bi zaštitila  djecu  od ozljeda  prilikom padova.  Također,  često je   otporna   na   vremenske   uvjete   i   lako   se   održava   s uvijenim vlatima umjetne trave visine minimalne visine od 4 cm koja se postavlja na prethodno pripremljenu kamenu podlogu,  a  kasnije  učvršćuje  s  vansjke  strane  gumenim rubnjacima.      Priložiti      originalne      tehničke      listove proizvođača     ponuđenih    proizvoda.     Jedinična    cijena uključuje  sav  rad,  materijal  i  transport  položene  umjetne trave igrališta, prema projektu.
Obračun se vrši po m².</t>
    </r>
  </si>
  <si>
    <t>UKUPNO GORNJI USTROJ</t>
  </si>
  <si>
    <t>V.</t>
  </si>
  <si>
    <t>BRAVARSKI RADOVI</t>
  </si>
  <si>
    <t>V.       1</t>
  </si>
  <si>
    <t>Nabava, doprema i ugraadanja čeličnih okruglih cijevi zatvorenih s gornje strane ograde igrališta prema nacrtima iz grafičkog dijela projekta (AK zaštita 2+2 sloja).
U cijenu uključiti sav potreban osnovni i spojni materijal , ako i sav potrebni rad.
Obračun se vrši po kg.</t>
  </si>
  <si>
    <t>kg</t>
  </si>
  <si>
    <t>UKUPNO BRAVASRKI RADOVI</t>
  </si>
  <si>
    <t>UKUPNO</t>
  </si>
  <si>
    <t>VI.</t>
  </si>
  <si>
    <t>OPREMA SPORTSKOG IGRALIŠTA</t>
  </si>
  <si>
    <t>VI.       1</t>
  </si>
  <si>
    <r>
      <rPr>
        <b/>
        <sz val="9"/>
        <rFont val="Calibri"/>
        <charset val="238"/>
        <scheme val="minor"/>
      </rPr>
      <t xml:space="preserve">Nabava, doprema i postava zaštitne plastificirane mreže oko igrališta u ponoj visini od 5,0 m.
</t>
    </r>
    <r>
      <rPr>
        <sz val="9"/>
        <rFont val="Calibri"/>
        <charset val="238"/>
        <scheme val="minor"/>
      </rPr>
      <t>Zaštitna pletena plastificirana mreža koja je istovremeno elastična i zadržava svoj oblik. Ima savitljive prozoričiće (oka). Rubna žica se savija i isprepleće pa brid nije oštar. Ograda je fleksibilna, kvalitetna i dugotrajna.
U cijenu uključiti sav potreban osnovni i spojni materijal, kao i sav potrebni rad.
Obračun se vrši po m`.</t>
    </r>
  </si>
  <si>
    <t>m`</t>
  </si>
  <si>
    <t>VI.       2</t>
  </si>
  <si>
    <r>
      <rPr>
        <b/>
        <sz val="9"/>
        <rFont val="Calibri"/>
        <charset val="238"/>
        <scheme val="minor"/>
      </rPr>
      <t xml:space="preserve">Nabava, doprema i postava zaštitne plastificirane mreže oko igrališta u ponoj visini od 3,0 m.
</t>
    </r>
    <r>
      <rPr>
        <sz val="9"/>
        <rFont val="Calibri"/>
        <charset val="238"/>
        <scheme val="minor"/>
      </rPr>
      <t>Zaštitna pletena plastificirana mreža koja je istovremeno elastična i zadržava svoj oblik. Ima savitljive prozoričiće (oka). Rubna žica se savija i isprepleće pa brid nije oštar. Ograda je fleksibilna, kvalitetna i dugotrajna.
U cijenu uključiti sav potreban osnovni i spojni materijal, kao i sav potrebni rad.
Obračun se vrši po m`.</t>
    </r>
  </si>
  <si>
    <t>VI.       3</t>
  </si>
  <si>
    <r>
      <rPr>
        <b/>
        <sz val="9"/>
        <rFont val="Calibri"/>
        <charset val="238"/>
        <scheme val="minor"/>
      </rPr>
      <t xml:space="preserve">Nabava, doprema i postava gumenih rubnjaka.
</t>
    </r>
    <r>
      <rPr>
        <sz val="9"/>
        <rFont val="Calibri"/>
        <charset val="238"/>
        <scheme val="minor"/>
      </rPr>
      <t>U cijenu uključiti sav potreban osnovni i spojni materijal, kao i sav potrebni rad.
Obračun se vrši po m`.</t>
    </r>
  </si>
  <si>
    <t>VI       4</t>
  </si>
  <si>
    <r>
      <rPr>
        <b/>
        <sz val="9"/>
        <rFont val="Calibri"/>
        <charset val="238"/>
        <scheme val="minor"/>
      </rPr>
      <t xml:space="preserve">Nabava, doprema i ugradanja rasvjetnog stupa </t>
    </r>
    <r>
      <rPr>
        <sz val="9"/>
        <rFont val="Calibri"/>
        <charset val="238"/>
        <scheme val="minor"/>
      </rPr>
      <t xml:space="preserve">12m tipa kao </t>
    </r>
    <r>
      <rPr>
        <strike/>
        <sz val="9"/>
        <rFont val="Calibri"/>
        <charset val="238"/>
        <scheme val="minor"/>
      </rPr>
      <t>OMEGA ORS-V1-12/4 komplet sa temeljnim vijcima</t>
    </r>
    <r>
      <rPr>
        <sz val="9"/>
        <rFont val="Calibri"/>
        <charset val="238"/>
        <scheme val="minor"/>
      </rPr>
      <t xml:space="preserve"> ili jednakovrijedno _______________
U cijenu uključiti sav potreban osnovni i spojni materijal , ako i sav potrebni rad.
Obračun se vrši po komadu.</t>
    </r>
  </si>
  <si>
    <t>kom</t>
  </si>
  <si>
    <t>VI.       5</t>
  </si>
  <si>
    <r>
      <rPr>
        <b/>
        <sz val="9"/>
        <rFont val="Calibri"/>
        <charset val="238"/>
        <scheme val="minor"/>
      </rPr>
      <t xml:space="preserve">Nabava, doprema i polaganje DWP cijevi kroz temelj za pripremu rasvjetnih tijela.
</t>
    </r>
    <r>
      <rPr>
        <sz val="9"/>
        <rFont val="Calibri"/>
        <charset val="238"/>
        <scheme val="minor"/>
      </rPr>
      <t>U cijenu uključiti sav potreban osnovni i spojni materijal, kao i sav potrebni rad.
Obračun se vrši po m².</t>
    </r>
  </si>
  <si>
    <t>V.I</t>
  </si>
  <si>
    <t>UKUPNO OPREMA SPORTSKOG IGRALIŠTA</t>
  </si>
  <si>
    <t>Sveukupna rekapitulacija:</t>
  </si>
  <si>
    <t>I.         Pripremni radovi ukupno:</t>
  </si>
  <si>
    <t>II.       Šljunčani tampon ukupno:</t>
  </si>
  <si>
    <r>
      <rPr>
        <b/>
        <vertAlign val="subscript"/>
        <sz val="9"/>
        <rFont val="Calibri"/>
        <charset val="238"/>
        <scheme val="minor"/>
      </rPr>
      <t xml:space="preserve">III.     </t>
    </r>
    <r>
      <rPr>
        <b/>
        <sz val="9"/>
        <rFont val="Calibri"/>
        <charset val="238"/>
        <scheme val="minor"/>
      </rPr>
      <t>Betonski i AB radovi ukupno:</t>
    </r>
  </si>
  <si>
    <t>IV.      Gornji ustroj ukupno:</t>
  </si>
  <si>
    <r>
      <rPr>
        <b/>
        <vertAlign val="subscript"/>
        <sz val="9"/>
        <rFont val="Calibri"/>
        <charset val="238"/>
        <scheme val="minor"/>
      </rPr>
      <t xml:space="preserve">V.      </t>
    </r>
    <r>
      <rPr>
        <b/>
        <sz val="9"/>
        <rFont val="Calibri"/>
        <charset val="238"/>
        <scheme val="minor"/>
      </rPr>
      <t>Bravarski radovi ukupno:</t>
    </r>
  </si>
  <si>
    <r>
      <rPr>
        <b/>
        <vertAlign val="subscript"/>
        <sz val="9"/>
        <rFont val="Calibri"/>
        <charset val="238"/>
        <scheme val="minor"/>
      </rPr>
      <t xml:space="preserve">VI.      </t>
    </r>
    <r>
      <rPr>
        <b/>
        <sz val="9"/>
        <rFont val="Calibri"/>
        <charset val="238"/>
        <scheme val="minor"/>
      </rPr>
      <t>Oprema  sportskog igrališta ukupno:</t>
    </r>
  </si>
  <si>
    <t>Sveukupni radovi bez PDV-a:</t>
  </si>
  <si>
    <t>PDV: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</si>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</sst>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0\ &quot;€&quot;"/>
    <numFmt numFmtId="179" formatCode="#,##0.00\ &quot;€&quot;"/>
  </numFmts>
  <fonts count="28">
    <font>
      <sz val="10"/>
      <color rgb="FF000000"/>
      <name val="Times New Roman"/>
      <charset val="204"/>
    </font>
    <font>
      <sz val="9"/>
      <color rgb="FF000000"/>
      <name val="Calibri"/>
      <charset val="238"/>
      <scheme val="minor"/>
    </font>
    <font>
      <b/>
      <sz val="9"/>
      <name val="Calibri"/>
      <charset val="238"/>
      <scheme val="minor"/>
    </font>
    <font>
      <b/>
      <i/>
      <sz val="9"/>
      <name val="Calibri"/>
      <charset val="238"/>
      <scheme val="minor"/>
    </font>
    <font>
      <sz val="9"/>
      <name val="Calibri"/>
      <charset val="238"/>
      <scheme val="minor"/>
    </font>
    <font>
      <b/>
      <i/>
      <sz val="9"/>
      <color rgb="FF000000"/>
      <name val="Calibri"/>
      <charset val="238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vertAlign val="subscript"/>
      <sz val="9"/>
      <name val="Calibri"/>
      <charset val="238"/>
      <scheme val="minor"/>
    </font>
    <font>
      <strike/>
      <sz val="9"/>
      <name val="Calibri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6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59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 indent="10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left" vertical="center" wrapText="1"/>
    </xf>
    <xf numFmtId="178" fontId="1" fillId="0" borderId="3" xfId="0" applyNumberFormat="1" applyFont="1" applyBorder="1" applyAlignment="1">
      <alignment vertical="center" shrinkToFit="1"/>
    </xf>
    <xf numFmtId="0" fontId="1" fillId="0" borderId="0" xfId="0" applyFont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horizontal="left" wrapText="1"/>
    </xf>
    <xf numFmtId="179" fontId="1" fillId="0" borderId="3" xfId="0" applyNumberFormat="1" applyFont="1" applyBorder="1" applyAlignment="1">
      <alignment vertical="center" shrinkToFit="1"/>
    </xf>
    <xf numFmtId="0" fontId="1" fillId="0" borderId="5" xfId="0" applyFont="1" applyBorder="1" applyAlignment="1">
      <alignment vertical="center" wrapText="1"/>
    </xf>
    <xf numFmtId="179" fontId="1" fillId="0" borderId="6" xfId="0" applyNumberFormat="1" applyFont="1" applyBorder="1" applyAlignment="1">
      <alignment horizontal="right" vertical="top" shrinkToFit="1"/>
    </xf>
    <xf numFmtId="179" fontId="1" fillId="0" borderId="6" xfId="0" applyNumberFormat="1" applyFont="1" applyBorder="1" applyAlignment="1">
      <alignment vertical="center" shrinkToFit="1"/>
    </xf>
    <xf numFmtId="179" fontId="1" fillId="0" borderId="5" xfId="0" applyNumberFormat="1" applyFont="1" applyBorder="1" applyAlignment="1">
      <alignment horizontal="right" vertical="top" shrinkToFit="1"/>
    </xf>
    <xf numFmtId="179" fontId="1" fillId="0" borderId="5" xfId="0" applyNumberFormat="1" applyFont="1" applyBorder="1" applyAlignment="1">
      <alignment vertical="center" shrinkToFit="1"/>
    </xf>
    <xf numFmtId="0" fontId="2" fillId="0" borderId="7" xfId="0" applyFont="1" applyBorder="1" applyAlignment="1">
      <alignment horizontal="right" vertical="center" wrapText="1" indent="9"/>
    </xf>
    <xf numFmtId="0" fontId="2" fillId="0" borderId="8" xfId="0" applyFont="1" applyBorder="1" applyAlignment="1">
      <alignment horizontal="right" vertical="center" wrapText="1" indent="9"/>
    </xf>
    <xf numFmtId="0" fontId="1" fillId="0" borderId="8" xfId="0" applyFont="1" applyBorder="1" applyAlignment="1">
      <alignment horizontal="left" vertical="center" wrapText="1"/>
    </xf>
    <xf numFmtId="179" fontId="1" fillId="0" borderId="8" xfId="0" applyNumberFormat="1" applyFont="1" applyBorder="1" applyAlignment="1">
      <alignment horizontal="right" vertical="center" indent="1" shrinkToFit="1"/>
    </xf>
    <xf numFmtId="0" fontId="2" fillId="0" borderId="9" xfId="0" applyFont="1" applyBorder="1" applyAlignment="1">
      <alignment horizontal="right" vertical="top" wrapText="1" indent="9"/>
    </xf>
    <xf numFmtId="0" fontId="2" fillId="0" borderId="5" xfId="0" applyFont="1" applyBorder="1" applyAlignment="1">
      <alignment horizontal="right" vertical="top" wrapText="1" indent="9"/>
    </xf>
    <xf numFmtId="0" fontId="1" fillId="0" borderId="5" xfId="0" applyFont="1" applyBorder="1" applyAlignment="1">
      <alignment horizontal="left" vertical="center" wrapText="1"/>
    </xf>
    <xf numFmtId="179" fontId="1" fillId="0" borderId="5" xfId="0" applyNumberFormat="1" applyFont="1" applyBorder="1" applyAlignment="1">
      <alignment horizontal="right" vertical="top" indent="1" shrinkToFit="1"/>
    </xf>
    <xf numFmtId="0" fontId="2" fillId="0" borderId="8" xfId="0" applyFont="1" applyBorder="1" applyAlignment="1">
      <alignment horizontal="right" vertical="top" wrapText="1" indent="9"/>
    </xf>
    <xf numFmtId="0" fontId="1" fillId="0" borderId="8" xfId="0" applyFont="1" applyBorder="1" applyAlignment="1">
      <alignment horizontal="left" vertical="top" wrapText="1"/>
    </xf>
    <xf numFmtId="179" fontId="1" fillId="0" borderId="8" xfId="0" applyNumberFormat="1" applyFont="1" applyBorder="1" applyAlignment="1">
      <alignment horizontal="right" vertical="top" indent="1" shrinkToFit="1"/>
    </xf>
    <xf numFmtId="0" fontId="2" fillId="0" borderId="10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right" vertical="top" wrapText="1" indent="1"/>
    </xf>
    <xf numFmtId="0" fontId="1" fillId="0" borderId="2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wrapText="1"/>
    </xf>
    <xf numFmtId="2" fontId="1" fillId="0" borderId="4" xfId="0" applyNumberFormat="1" applyFont="1" applyBorder="1" applyAlignment="1">
      <alignment horizontal="right" shrinkToFit="1"/>
    </xf>
    <xf numFmtId="2" fontId="1" fillId="2" borderId="4" xfId="0" applyNumberFormat="1" applyFont="1" applyFill="1" applyBorder="1" applyAlignment="1">
      <alignment horizontal="right" shrinkToFit="1"/>
    </xf>
    <xf numFmtId="179" fontId="1" fillId="0" borderId="11" xfId="0" applyNumberFormat="1" applyFont="1" applyBorder="1" applyAlignment="1">
      <alignment horizontal="right" shrinkToFit="1"/>
    </xf>
    <xf numFmtId="0" fontId="2" fillId="0" borderId="2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top" wrapText="1"/>
    </xf>
    <xf numFmtId="179" fontId="3" fillId="0" borderId="2" xfId="0" applyNumberFormat="1" applyFont="1" applyBorder="1" applyAlignment="1">
      <alignment vertical="top"/>
    </xf>
    <xf numFmtId="0" fontId="3" fillId="0" borderId="4" xfId="0" applyFont="1" applyBorder="1" applyAlignment="1">
      <alignment vertical="top"/>
    </xf>
    <xf numFmtId="4" fontId="3" fillId="0" borderId="11" xfId="0" applyNumberFormat="1" applyFont="1" applyBorder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top" wrapText="1" indent="10"/>
    </xf>
    <xf numFmtId="0" fontId="4" fillId="0" borderId="6" xfId="0" applyFont="1" applyBorder="1" applyAlignment="1">
      <alignment horizontal="left" vertical="top" wrapText="1" indent="2"/>
    </xf>
    <xf numFmtId="0" fontId="4" fillId="0" borderId="6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left" vertical="top" wrapText="1"/>
    </xf>
    <xf numFmtId="2" fontId="1" fillId="2" borderId="4" xfId="0" applyNumberFormat="1" applyFont="1" applyFill="1" applyBorder="1" applyAlignment="1">
      <alignment shrinkToFit="1"/>
    </xf>
    <xf numFmtId="178" fontId="1" fillId="0" borderId="11" xfId="0" applyNumberFormat="1" applyFont="1" applyBorder="1" applyAlignment="1">
      <alignment horizontal="right" shrinkToFi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178" fontId="5" fillId="0" borderId="11" xfId="0" applyNumberFormat="1" applyFont="1" applyBorder="1" applyAlignment="1">
      <alignment horizontal="right" vertical="top" shrinkToFi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vertical="top" wrapText="1"/>
    </xf>
    <xf numFmtId="179" fontId="5" fillId="0" borderId="11" xfId="0" applyNumberFormat="1" applyFont="1" applyBorder="1" applyAlignment="1">
      <alignment horizontal="right" vertical="top" shrinkToFit="1"/>
    </xf>
    <xf numFmtId="2" fontId="1" fillId="0" borderId="4" xfId="0" applyNumberFormat="1" applyFont="1" applyBorder="1" applyAlignment="1">
      <alignment shrinkToFi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showGridLines="0" tabSelected="1" view="pageBreakPreview" zoomScaleNormal="100" workbookViewId="0">
      <pane xSplit="7" ySplit="2" topLeftCell="H3" activePane="bottomRight" state="frozen"/>
      <selection/>
      <selection pane="topRight"/>
      <selection pane="bottomLeft"/>
      <selection pane="bottomRight" activeCell="E5" sqref="E5"/>
    </sheetView>
  </sheetViews>
  <sheetFormatPr defaultColWidth="9" defaultRowHeight="12" outlineLevelCol="6"/>
  <cols>
    <col min="1" max="1" width="15.3333333333333" style="1" customWidth="1"/>
    <col min="2" max="2" width="50.1666666666667" style="1" customWidth="1"/>
    <col min="3" max="4" width="8.83333333333333" style="1" customWidth="1"/>
    <col min="5" max="5" width="15" style="43" customWidth="1"/>
    <col min="6" max="6" width="17.3333333333333" style="1" customWidth="1"/>
    <col min="7" max="7" width="2.83333333333333" style="1" customWidth="1"/>
    <col min="8" max="16384" width="9" style="1"/>
  </cols>
  <sheetData>
    <row r="1" ht="62.85" customHeight="1" spans="1:7">
      <c r="A1" s="2" t="s">
        <v>0</v>
      </c>
      <c r="B1" s="44"/>
      <c r="C1" s="44"/>
      <c r="D1" s="44"/>
      <c r="E1" s="44"/>
      <c r="F1" s="44"/>
      <c r="G1" s="44"/>
    </row>
    <row r="2" ht="15.6" customHeight="1" spans="1:7">
      <c r="A2" s="2" t="s">
        <v>1</v>
      </c>
      <c r="B2" s="2"/>
      <c r="C2" s="2"/>
      <c r="D2" s="2"/>
      <c r="E2" s="2"/>
      <c r="F2" s="2"/>
      <c r="G2" s="2"/>
    </row>
    <row r="3" ht="34.5" customHeight="1" spans="1:6">
      <c r="A3" s="45" t="s">
        <v>2</v>
      </c>
      <c r="B3" s="46" t="s">
        <v>3</v>
      </c>
      <c r="C3" s="47" t="s">
        <v>4</v>
      </c>
      <c r="D3" s="47" t="s">
        <v>5</v>
      </c>
      <c r="E3" s="48" t="s">
        <v>6</v>
      </c>
      <c r="F3" s="45" t="s">
        <v>7</v>
      </c>
    </row>
    <row r="4" ht="15" customHeight="1" spans="1:6">
      <c r="A4" s="39" t="s">
        <v>8</v>
      </c>
      <c r="B4" s="29" t="s">
        <v>9</v>
      </c>
      <c r="C4" s="30"/>
      <c r="D4" s="30"/>
      <c r="E4" s="30"/>
      <c r="F4" s="31"/>
    </row>
    <row r="5" ht="51.75" customHeight="1" spans="1:6">
      <c r="A5" s="32" t="s">
        <v>10</v>
      </c>
      <c r="B5" s="49" t="s">
        <v>11</v>
      </c>
      <c r="C5" s="34" t="s">
        <v>12</v>
      </c>
      <c r="D5" s="35">
        <v>1</v>
      </c>
      <c r="E5" s="50"/>
      <c r="F5" s="51">
        <f>D5*E5</f>
        <v>0</v>
      </c>
    </row>
    <row r="6" ht="58.5" customHeight="1" spans="1:6">
      <c r="A6" s="32" t="s">
        <v>13</v>
      </c>
      <c r="B6" s="33" t="s">
        <v>14</v>
      </c>
      <c r="C6" s="8" t="s">
        <v>15</v>
      </c>
      <c r="D6" s="35">
        <v>20</v>
      </c>
      <c r="E6" s="50"/>
      <c r="F6" s="51">
        <f>D6*E6</f>
        <v>0</v>
      </c>
    </row>
    <row r="7" ht="17.25" customHeight="1" spans="1:6">
      <c r="A7" s="39" t="s">
        <v>8</v>
      </c>
      <c r="B7" s="29" t="s">
        <v>16</v>
      </c>
      <c r="C7" s="52"/>
      <c r="D7" s="52"/>
      <c r="E7" s="53"/>
      <c r="F7" s="54">
        <f>F5+F6</f>
        <v>0</v>
      </c>
    </row>
    <row r="8" ht="15" customHeight="1" spans="1:6">
      <c r="A8" s="39" t="s">
        <v>17</v>
      </c>
      <c r="B8" s="29" t="s">
        <v>18</v>
      </c>
      <c r="C8" s="30"/>
      <c r="D8" s="30"/>
      <c r="E8" s="30"/>
      <c r="F8" s="31"/>
    </row>
    <row r="9" ht="78" customHeight="1" spans="1:6">
      <c r="A9" s="32" t="s">
        <v>19</v>
      </c>
      <c r="B9" s="33" t="s">
        <v>20</v>
      </c>
      <c r="C9" s="8" t="s">
        <v>15</v>
      </c>
      <c r="D9" s="35">
        <v>150</v>
      </c>
      <c r="E9" s="50"/>
      <c r="F9" s="37">
        <f>D9*E9</f>
        <v>0</v>
      </c>
    </row>
    <row r="10" ht="87.75" customHeight="1" spans="1:6">
      <c r="A10" s="32" t="s">
        <v>21</v>
      </c>
      <c r="B10" s="33" t="s">
        <v>22</v>
      </c>
      <c r="C10" s="8" t="s">
        <v>15</v>
      </c>
      <c r="D10" s="35">
        <v>20</v>
      </c>
      <c r="E10" s="50"/>
      <c r="F10" s="37">
        <f>D10*E10</f>
        <v>0</v>
      </c>
    </row>
    <row r="11" ht="40.7" customHeight="1" spans="1:6">
      <c r="A11" s="32" t="s">
        <v>23</v>
      </c>
      <c r="B11" s="33" t="s">
        <v>24</v>
      </c>
      <c r="C11" s="34" t="s">
        <v>25</v>
      </c>
      <c r="D11" s="35">
        <v>700</v>
      </c>
      <c r="E11" s="50"/>
      <c r="F11" s="37">
        <f>D11*E11</f>
        <v>0</v>
      </c>
    </row>
    <row r="12" ht="27.6" customHeight="1" spans="1:6">
      <c r="A12" s="39" t="s">
        <v>17</v>
      </c>
      <c r="B12" s="29" t="s">
        <v>26</v>
      </c>
      <c r="C12" s="55"/>
      <c r="D12" s="55"/>
      <c r="E12" s="56"/>
      <c r="F12" s="57">
        <f>F9+F10+F11</f>
        <v>0</v>
      </c>
    </row>
    <row r="13" ht="15" customHeight="1" spans="1:6">
      <c r="A13" s="39" t="s">
        <v>27</v>
      </c>
      <c r="B13" s="29" t="s">
        <v>28</v>
      </c>
      <c r="C13" s="30"/>
      <c r="D13" s="30"/>
      <c r="E13" s="30"/>
      <c r="F13" s="31"/>
    </row>
    <row r="14" ht="58.5" customHeight="1" spans="1:6">
      <c r="A14" s="32" t="s">
        <v>29</v>
      </c>
      <c r="B14" s="33" t="s">
        <v>30</v>
      </c>
      <c r="C14" s="8" t="s">
        <v>15</v>
      </c>
      <c r="D14" s="35">
        <v>26</v>
      </c>
      <c r="E14" s="50"/>
      <c r="F14" s="37">
        <f>D14*E14</f>
        <v>0</v>
      </c>
    </row>
    <row r="15" ht="17.25" customHeight="1" spans="1:6">
      <c r="A15" s="39" t="s">
        <v>27</v>
      </c>
      <c r="B15" s="29" t="s">
        <v>31</v>
      </c>
      <c r="C15" s="52"/>
      <c r="D15" s="52"/>
      <c r="E15" s="52"/>
      <c r="F15" s="57">
        <f>F14</f>
        <v>0</v>
      </c>
    </row>
    <row r="16" ht="15" customHeight="1" spans="1:6">
      <c r="A16" s="39" t="s">
        <v>32</v>
      </c>
      <c r="B16" s="29" t="s">
        <v>33</v>
      </c>
      <c r="C16" s="30"/>
      <c r="D16" s="30"/>
      <c r="E16" s="30"/>
      <c r="F16" s="31"/>
    </row>
    <row r="17" ht="146.25" customHeight="1" spans="1:6">
      <c r="A17" s="32" t="s">
        <v>34</v>
      </c>
      <c r="B17" s="33" t="s">
        <v>35</v>
      </c>
      <c r="C17" s="34" t="s">
        <v>25</v>
      </c>
      <c r="D17" s="58">
        <v>640</v>
      </c>
      <c r="E17" s="50"/>
      <c r="F17" s="37">
        <f>D17*E17</f>
        <v>0</v>
      </c>
    </row>
    <row r="18" ht="27.95" customHeight="1" spans="1:6">
      <c r="A18" s="39" t="s">
        <v>32</v>
      </c>
      <c r="B18" s="29" t="s">
        <v>36</v>
      </c>
      <c r="C18" s="55"/>
      <c r="D18" s="55"/>
      <c r="E18" s="55"/>
      <c r="F18" s="57">
        <f>F17</f>
        <v>0</v>
      </c>
    </row>
    <row r="19" ht="27.95" customHeight="1" spans="1:6">
      <c r="A19" s="39" t="s">
        <v>37</v>
      </c>
      <c r="B19" s="29" t="s">
        <v>38</v>
      </c>
      <c r="C19" s="55"/>
      <c r="D19" s="55"/>
      <c r="E19" s="56"/>
      <c r="F19" s="57"/>
    </row>
    <row r="20" ht="72" spans="1:6">
      <c r="A20" s="32" t="s">
        <v>39</v>
      </c>
      <c r="B20" s="49" t="s">
        <v>40</v>
      </c>
      <c r="C20" s="34" t="s">
        <v>41</v>
      </c>
      <c r="D20" s="58">
        <v>2000</v>
      </c>
      <c r="E20" s="50"/>
      <c r="F20" s="37">
        <f>D20*E20</f>
        <v>0</v>
      </c>
    </row>
    <row r="21" ht="27.95" customHeight="1" spans="1:6">
      <c r="A21" s="39" t="s">
        <v>37</v>
      </c>
      <c r="B21" s="29" t="s">
        <v>42</v>
      </c>
      <c r="C21" s="55"/>
      <c r="D21" s="55"/>
      <c r="E21" s="55"/>
      <c r="F21" s="57">
        <f>F20</f>
        <v>0</v>
      </c>
    </row>
    <row r="22" ht="15" customHeight="1" spans="1:6">
      <c r="A22" s="39"/>
      <c r="B22" s="29"/>
      <c r="C22" s="30"/>
      <c r="D22" s="30"/>
      <c r="E22" s="30"/>
      <c r="F22" s="31"/>
    </row>
    <row r="23" ht="17.25" customHeight="1" spans="1:6">
      <c r="A23" s="39" t="s">
        <v>43</v>
      </c>
      <c r="B23" s="29"/>
      <c r="C23" s="52"/>
      <c r="D23" s="52"/>
      <c r="E23" s="52"/>
      <c r="F23" s="57">
        <f>F7+F12+F15+F18+F21</f>
        <v>0</v>
      </c>
    </row>
  </sheetData>
  <sheetProtection selectLockedCells="1" selectUnlockedCells="1"/>
  <mergeCells count="11">
    <mergeCell ref="A1:G1"/>
    <mergeCell ref="A2:G2"/>
    <mergeCell ref="B4:F4"/>
    <mergeCell ref="B8:F8"/>
    <mergeCell ref="B13:F13"/>
    <mergeCell ref="D15:E15"/>
    <mergeCell ref="B16:F16"/>
    <mergeCell ref="D18:E18"/>
    <mergeCell ref="D21:E21"/>
    <mergeCell ref="B22:F22"/>
    <mergeCell ref="D23:E23"/>
  </mergeCells>
  <pageMargins left="0.7" right="0.7" top="0.75" bottom="0.75" header="0.3" footer="0.3"/>
  <pageSetup paperSize="9" scale="80" orientation="portrait"/>
  <headerFooter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showGridLines="0" view="pageBreakPreview" zoomScaleNormal="100" workbookViewId="0">
      <selection activeCell="E2" sqref="E2:E6"/>
    </sheetView>
  </sheetViews>
  <sheetFormatPr defaultColWidth="9" defaultRowHeight="12" outlineLevelRow="6" outlineLevelCol="5"/>
  <cols>
    <col min="1" max="1" width="15.3333333333333" style="1" customWidth="1"/>
    <col min="2" max="2" width="50.1666666666667" style="1" customWidth="1"/>
    <col min="3" max="3" width="8.83333333333333" style="1" customWidth="1"/>
    <col min="4" max="4" width="10" style="1" customWidth="1"/>
    <col min="5" max="5" width="10.8333333333333" style="1" customWidth="1"/>
    <col min="6" max="6" width="17.3333333333333" style="1" customWidth="1"/>
    <col min="7" max="16384" width="9" style="1"/>
  </cols>
  <sheetData>
    <row r="1" ht="15" customHeight="1" spans="1:6">
      <c r="A1" s="28" t="s">
        <v>44</v>
      </c>
      <c r="B1" s="29" t="s">
        <v>45</v>
      </c>
      <c r="C1" s="30"/>
      <c r="D1" s="30"/>
      <c r="E1" s="30"/>
      <c r="F1" s="31"/>
    </row>
    <row r="2" ht="97.5" customHeight="1" spans="1:6">
      <c r="A2" s="32" t="s">
        <v>46</v>
      </c>
      <c r="B2" s="33" t="s">
        <v>47</v>
      </c>
      <c r="C2" s="34" t="s">
        <v>48</v>
      </c>
      <c r="D2" s="35">
        <v>94</v>
      </c>
      <c r="E2" s="36"/>
      <c r="F2" s="37">
        <f>D2*E2</f>
        <v>0</v>
      </c>
    </row>
    <row r="3" ht="97.5" customHeight="1" spans="1:6">
      <c r="A3" s="32" t="s">
        <v>49</v>
      </c>
      <c r="B3" s="33" t="s">
        <v>50</v>
      </c>
      <c r="C3" s="34" t="s">
        <v>48</v>
      </c>
      <c r="D3" s="35">
        <v>132</v>
      </c>
      <c r="E3" s="36"/>
      <c r="F3" s="37">
        <f>D3*E3</f>
        <v>0</v>
      </c>
    </row>
    <row r="4" ht="52.15" customHeight="1" spans="1:6">
      <c r="A4" s="32" t="s">
        <v>51</v>
      </c>
      <c r="B4" s="33" t="s">
        <v>52</v>
      </c>
      <c r="C4" s="34" t="s">
        <v>48</v>
      </c>
      <c r="D4" s="35">
        <v>226</v>
      </c>
      <c r="E4" s="36"/>
      <c r="F4" s="37">
        <f>D4*E4</f>
        <v>0</v>
      </c>
    </row>
    <row r="5" ht="73.9" customHeight="1" spans="1:6">
      <c r="A5" s="32" t="s">
        <v>53</v>
      </c>
      <c r="B5" s="38" t="s">
        <v>54</v>
      </c>
      <c r="C5" s="34" t="s">
        <v>55</v>
      </c>
      <c r="D5" s="35">
        <v>4</v>
      </c>
      <c r="E5" s="36"/>
      <c r="F5" s="37">
        <f>D5*E5</f>
        <v>0</v>
      </c>
    </row>
    <row r="6" ht="50.85" customHeight="1" spans="1:6">
      <c r="A6" s="32" t="s">
        <v>56</v>
      </c>
      <c r="B6" s="33" t="s">
        <v>57</v>
      </c>
      <c r="C6" s="34" t="s">
        <v>48</v>
      </c>
      <c r="D6" s="35">
        <v>10</v>
      </c>
      <c r="E6" s="36"/>
      <c r="F6" s="37">
        <f>D6*E6</f>
        <v>0</v>
      </c>
    </row>
    <row r="7" ht="29.25" customHeight="1" spans="1:6">
      <c r="A7" s="39" t="s">
        <v>58</v>
      </c>
      <c r="B7" s="40" t="s">
        <v>59</v>
      </c>
      <c r="C7" s="41"/>
      <c r="D7" s="41"/>
      <c r="E7" s="41"/>
      <c r="F7" s="42">
        <f>SUM(F2:F6)</f>
        <v>0</v>
      </c>
    </row>
  </sheetData>
  <mergeCells count="1">
    <mergeCell ref="B1:F1"/>
  </mergeCells>
  <pageMargins left="0.7" right="0.7" top="0.75" bottom="0.75" header="0.3" footer="0.3"/>
  <pageSetup paperSize="9" scale="87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showGridLines="0" view="pageBreakPreview" zoomScaleNormal="100" workbookViewId="0">
      <selection activeCell="D2" sqref="D2"/>
    </sheetView>
  </sheetViews>
  <sheetFormatPr defaultColWidth="9" defaultRowHeight="12" outlineLevelCol="4"/>
  <cols>
    <col min="1" max="1" width="31.5" style="1" customWidth="1"/>
    <col min="2" max="2" width="38.1666666666667" style="1" customWidth="1"/>
    <col min="3" max="3" width="16.5" style="1" customWidth="1"/>
    <col min="4" max="4" width="16.8333333333333" style="1" customWidth="1"/>
    <col min="5" max="5" width="12.6666666666667" style="1" customWidth="1"/>
    <col min="6" max="16384" width="9" style="1"/>
  </cols>
  <sheetData>
    <row r="1" ht="14.25" customHeight="1" spans="1:5">
      <c r="A1" s="2" t="s">
        <v>60</v>
      </c>
      <c r="B1" s="2"/>
      <c r="C1" s="2"/>
      <c r="D1" s="2"/>
      <c r="E1" s="2"/>
    </row>
    <row r="2" ht="12.75" customHeight="1" spans="1:4">
      <c r="A2" s="3" t="s">
        <v>61</v>
      </c>
      <c r="B2" s="4"/>
      <c r="C2" s="5"/>
      <c r="D2" s="6">
        <f>'Table 1'!F7</f>
        <v>0</v>
      </c>
    </row>
    <row r="3" ht="11.85" customHeight="1" spans="1:4">
      <c r="A3" s="7"/>
      <c r="B3" s="7"/>
      <c r="C3" s="8"/>
      <c r="D3" s="9"/>
    </row>
    <row r="4" ht="12.75" customHeight="1" spans="1:4">
      <c r="A4" s="3" t="s">
        <v>62</v>
      </c>
      <c r="B4" s="4"/>
      <c r="C4" s="10"/>
      <c r="D4" s="11">
        <f>'Table 1'!F12</f>
        <v>0</v>
      </c>
    </row>
    <row r="5" ht="9.95" customHeight="1" spans="1:4">
      <c r="A5" s="7"/>
      <c r="B5" s="3"/>
      <c r="C5" s="8"/>
      <c r="D5" s="9"/>
    </row>
    <row r="6" ht="14.45" customHeight="1" spans="1:4">
      <c r="A6" s="3" t="s">
        <v>63</v>
      </c>
      <c r="B6" s="4"/>
      <c r="C6" s="10"/>
      <c r="D6" s="11">
        <f>'Table 1'!F15</f>
        <v>0</v>
      </c>
    </row>
    <row r="7" ht="11.85" customHeight="1" spans="1:4">
      <c r="A7" s="7"/>
      <c r="B7" s="7"/>
      <c r="C7" s="8"/>
      <c r="D7" s="9"/>
    </row>
    <row r="8" ht="12.75" customHeight="1" spans="1:4">
      <c r="A8" s="3" t="s">
        <v>64</v>
      </c>
      <c r="B8" s="4"/>
      <c r="C8" s="10"/>
      <c r="D8" s="11">
        <f>'Table 1'!F18</f>
        <v>0</v>
      </c>
    </row>
    <row r="9" ht="11.85" customHeight="1" spans="1:4">
      <c r="A9" s="7"/>
      <c r="B9" s="7"/>
      <c r="C9" s="8"/>
      <c r="D9" s="12"/>
    </row>
    <row r="10" ht="14.45" customHeight="1" spans="1:4">
      <c r="A10" s="3" t="s">
        <v>65</v>
      </c>
      <c r="B10" s="7"/>
      <c r="C10" s="13"/>
      <c r="D10" s="14">
        <f>'Table 1'!F21</f>
        <v>0</v>
      </c>
    </row>
    <row r="11" ht="9.95" customHeight="1" spans="1:4">
      <c r="A11" s="7"/>
      <c r="B11" s="7"/>
      <c r="C11" s="7"/>
      <c r="D11" s="9"/>
    </row>
    <row r="12" ht="14.45" customHeight="1" spans="1:4">
      <c r="A12" s="3" t="s">
        <v>66</v>
      </c>
      <c r="B12" s="7"/>
      <c r="C12" s="13"/>
      <c r="D12" s="14">
        <f>'Table 2'!F7</f>
        <v>0</v>
      </c>
    </row>
    <row r="13" ht="14.45" customHeight="1" spans="1:4">
      <c r="A13" s="3"/>
      <c r="B13" s="7"/>
      <c r="C13" s="15"/>
      <c r="D13" s="16"/>
    </row>
    <row r="14" ht="24" customHeight="1" spans="1:4">
      <c r="A14" s="17" t="s">
        <v>67</v>
      </c>
      <c r="B14" s="18"/>
      <c r="C14" s="19"/>
      <c r="D14" s="20">
        <f>SUM(D2:D12)</f>
        <v>0</v>
      </c>
    </row>
    <row r="15" ht="23.1" customHeight="1" spans="1:4">
      <c r="A15" s="21" t="s">
        <v>68</v>
      </c>
      <c r="B15" s="22"/>
      <c r="C15" s="23"/>
      <c r="D15" s="24">
        <f>D14*0.25</f>
        <v>0</v>
      </c>
    </row>
    <row r="16" ht="54.95" customHeight="1" spans="1:4">
      <c r="A16" s="25" t="s">
        <v>69</v>
      </c>
      <c r="B16" s="25"/>
      <c r="C16" s="26"/>
      <c r="D16" s="27">
        <f>D14+D15</f>
        <v>0</v>
      </c>
    </row>
  </sheetData>
  <mergeCells count="15">
    <mergeCell ref="A1:E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4:B14"/>
    <mergeCell ref="A15:B15"/>
    <mergeCell ref="A16:B16"/>
  </mergeCells>
  <pageMargins left="0.7" right="0.7" top="0.75" bottom="0.75" header="0.3" footer="0.3"/>
  <pageSetup paperSize="9" scale="8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Table 1</vt:lpstr>
      <vt:lpstr>Table 2</vt:lpstr>
      <vt:lpstr>rekapitulacija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Ratko Tretnjak</dc:creator>
  <cp:lastModifiedBy>Korisnik</cp:lastModifiedBy>
  <dcterms:created xsi:type="dcterms:W3CDTF">2025-02-08T15:36:00Z</dcterms:created>
  <cp:lastPrinted>2025-02-25T07:16:00Z</cp:lastPrinted>
  <dcterms:modified xsi:type="dcterms:W3CDTF">2025-03-05T18:19:27Z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Saved">
    <vt:filetime>2025-02-08T00:00:00Z</vt:filetime>
  </property>
  <property fmtid="{D5CDD505-2E9C-101B-9397-08002B2CF9AE}" pid="3" name="Producer">
    <vt:lpwstr>3-Heights(TM) PDF Security Shell 4.8.25.2 (http://www.pdf-tools.com)</vt:lpwstr>
  </property>
  <property fmtid="{D5CDD505-2E9C-101B-9397-08002B2CF9AE}" pid="4" name="ICV">
    <vt:lpwstr>8DA43F76331442F392A3AF6B3150841F_13</vt:lpwstr>
  </property>
  <property fmtid="{D5CDD505-2E9C-101B-9397-08002B2CF9AE}" pid="5" name="KSOProductBuildVer">
    <vt:lpwstr>1033-12.2.0.20323</vt:lpwstr>
  </property>
</Properties>
</file>