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995" tabRatio="956"/>
  </bookViews>
  <sheets>
    <sheet name="Naslovnica" sheetId="27" r:id="rId1"/>
    <sheet name="1.Pripremni" sheetId="1" r:id="rId2"/>
    <sheet name="2.Zidarski radovi" sheetId="6" r:id="rId3"/>
    <sheet name="3.Soboslikarski radovi" sheetId="13" r:id="rId4"/>
    <sheet name="4.Unutarnja stolarija" sheetId="16" r:id="rId5"/>
    <sheet name="5.Fasaderski radovi" sheetId="34" r:id="rId6"/>
    <sheet name="6. ALU stolarija" sheetId="17" r:id="rId7"/>
    <sheet name="7. Podopolagački radovi" sheetId="31" r:id="rId8"/>
    <sheet name="8. Gipskartonski radovi" sheetId="33" r:id="rId9"/>
    <sheet name="9. Opremanje" sheetId="32" r:id="rId10"/>
    <sheet name="Rekapitulacija" sheetId="25" r:id="rId11"/>
  </sheets>
  <externalReferences>
    <externalReference r:id="rId12"/>
  </externalReferences>
  <definedNames>
    <definedName name="_xlnm.Print_Titles" localSheetId="1">'1.Pripremni'!$1:$6</definedName>
    <definedName name="_xlnm.Print_Titles" localSheetId="2">'2.Zidarski radovi'!$1:$6</definedName>
    <definedName name="_xlnm.Print_Titles" localSheetId="3">'3.Soboslikarski radovi'!$1:$6</definedName>
    <definedName name="_xlnm.Print_Titles" localSheetId="4">'4.Unutarnja stolarija'!$1:$6</definedName>
    <definedName name="_xlnm.Print_Titles" localSheetId="5">'5.Fasaderski radovi'!$1:$6</definedName>
    <definedName name="_xlnm.Print_Titles" localSheetId="6">'6. ALU stolarija'!$1:$6</definedName>
    <definedName name="_xlnm.Print_Area" localSheetId="1">'1.Pripremni'!$A$1:$G$36</definedName>
    <definedName name="_xlnm.Print_Area" localSheetId="2">'2.Zidarski radovi'!$A$1:$G$33</definedName>
    <definedName name="_xlnm.Print_Area" localSheetId="3">'3.Soboslikarski radovi'!$A$1:$G$22</definedName>
    <definedName name="_xlnm.Print_Area" localSheetId="4">'4.Unutarnja stolarija'!$A$1:$G$18</definedName>
    <definedName name="_xlnm.Print_Area" localSheetId="5">'5.Fasaderski radovi'!$A$1:$G$24</definedName>
    <definedName name="_xlnm.Print_Area" localSheetId="6">'6. ALU stolarija'!$A$1:$G$34</definedName>
    <definedName name="_xlnm.Print_Area" localSheetId="0">Naslovnica!$A$1:$I$47</definedName>
    <definedName name="_xlnm.Print_Area" localSheetId="10">Rekapitulacija!$A$1:$G$28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<sst xmlns="http://schemas.openxmlformats.org/spreadsheetml/2006/main" count="310" uniqueCount="186">
  <si>
    <t>TROŠKOVNIK GRAĐEVINSKIH I OBRTNIČKIH RADOVA</t>
  </si>
  <si>
    <t>Investitor:</t>
  </si>
  <si>
    <t>OPĆINA PETRIJANEC</t>
  </si>
  <si>
    <t>V. NAZORA 157, 42206 PETRIJANEC</t>
  </si>
  <si>
    <t>OIB: 59042118698</t>
  </si>
  <si>
    <t>Građevina:</t>
  </si>
  <si>
    <t>Radovi na fazi II rekonstrukcije SC Majerje</t>
  </si>
  <si>
    <t>Lokacije građevine:</t>
  </si>
  <si>
    <t>k.č. 101/1, k.o. Majerje</t>
  </si>
  <si>
    <t>Zajednička oznaka projekta:</t>
  </si>
  <si>
    <t>Oznaka projekta:</t>
  </si>
  <si>
    <t xml:space="preserve">2-25SC </t>
  </si>
  <si>
    <t>OUTMORE d.o.o.,  A. Šenoe 2, Ivanovec</t>
  </si>
  <si>
    <t>Troškovnik izradio:</t>
  </si>
  <si>
    <t>Robert Tkalec, mag.ing.aedif.</t>
  </si>
  <si>
    <t>Suradnici:</t>
  </si>
  <si>
    <t>Mjesto i datum:</t>
  </si>
  <si>
    <t>Ivanovec, veljača 2025. godine</t>
  </si>
  <si>
    <t>GRAĐEVINSKO - OBRTNIČKI RADOVI</t>
  </si>
  <si>
    <t>1. PRIPREMNI RADOVI</t>
  </si>
  <si>
    <t>PROJEKT ENERGETSKE OBNOVE OBJEKTA SC MAJERJE</t>
  </si>
  <si>
    <t>poz.</t>
  </si>
  <si>
    <t>opis</t>
  </si>
  <si>
    <t>jed.</t>
  </si>
  <si>
    <t>količina</t>
  </si>
  <si>
    <t>jed.cijena</t>
  </si>
  <si>
    <t>ukupno</t>
  </si>
  <si>
    <t>Opći uvjeti i napomene</t>
  </si>
  <si>
    <t>Prije davanja ponude, izvođaču se preporuča da prouči troškovnik i nacrte, pregleda te provjeri postojeće stanje kako bi mogao dati realnu cijenu pripremnih radova.</t>
  </si>
  <si>
    <t>Pripremni radovi obuhvaćaju izradu plana i redosljeda aktivnosti kako bi se radovi mogli odvijati sukladno zahtjevima vezanim za specifičnosti, mjesto i vrijeme izvedbe (osiguranje priključaka, određivanje točnih geodetskih visina).</t>
  </si>
  <si>
    <t>Nakon izvođenja pripremnih radova nužno je očistiti gradilište kako bi bilo pripremljeno za izvođenje ostalih radova.</t>
  </si>
  <si>
    <t>Pod čišćenjem nakon navedenih radova podrazumijeva se i održavanje uređenosti okolnih prostora uz gradilište, dok su velika čišćenja i odvoz materijala nastalog zbog ostalih radova obuhvaćeni u troškovniku ostalih građevinskih radova.</t>
  </si>
  <si>
    <t>Sve potrebne radnje za uređenje gradilišta, natpisna ploča gradilišta, ograde, svi potrebni privremeni priključci i uređenja privremenih puteva obveza su izvođača.</t>
  </si>
  <si>
    <t>1.1.</t>
  </si>
  <si>
    <t>PRIPREMA I ORGANIZACIJA GRADILIŠTA</t>
  </si>
  <si>
    <t>Osiguranje gradilišta, postava i demontaža ploče te svega ostalog potrebnog predviđeno Zakonom i po potrebi poput privremenih postrojenja i montažnih objekata.</t>
  </si>
  <si>
    <t>Obračun se vrši po kompletu svega potrebnog.</t>
  </si>
  <si>
    <t>kpl</t>
  </si>
  <si>
    <t>1.2.</t>
  </si>
  <si>
    <t>Demontaža postojeće podne obloge u dijelu društvenog prostor objekta</t>
  </si>
  <si>
    <t xml:space="preserve">Stavka uključuje uklanjanje postojeće podne obloge i postojeće glazure estriha sve do podne ab ploče, stavkom se obuhvaća i zbrinjavanje uklanjene postojeće podne obloge. </t>
  </si>
  <si>
    <r>
      <rPr>
        <sz val="10"/>
        <rFont val="Arial"/>
        <charset val="238"/>
      </rPr>
      <t>Obračun po m</t>
    </r>
    <r>
      <rPr>
        <vertAlign val="superscript"/>
        <sz val="10"/>
        <rFont val="Arial"/>
        <charset val="238"/>
      </rPr>
      <t>2</t>
    </r>
    <r>
      <rPr>
        <sz val="10"/>
        <rFont val="Arial"/>
        <charset val="238"/>
      </rPr>
      <t>.</t>
    </r>
  </si>
  <si>
    <r>
      <rPr>
        <sz val="10"/>
        <rFont val="Arial"/>
        <charset val="134"/>
      </rPr>
      <t>m</t>
    </r>
    <r>
      <rPr>
        <vertAlign val="superscript"/>
        <sz val="10"/>
        <rFont val="Arial"/>
        <charset val="134"/>
      </rPr>
      <t>2</t>
    </r>
  </si>
  <si>
    <t>1.3.</t>
  </si>
  <si>
    <t xml:space="preserve">DEMONTAŽA POSTOJEĆE VANJSKE STOLARIJE - PROZORI I VRATA </t>
  </si>
  <si>
    <t>Pažljiva demontaža postojeće stolarije. Stavka predviđa i čišćenje nakon demontaže te sve potrebne radnje i predradnje za izvedbu stavke. Zbrinjavanje iste obveza je izvođača.</t>
  </si>
  <si>
    <t>Obračun po kompletu.</t>
  </si>
  <si>
    <t>1.4.</t>
  </si>
  <si>
    <t>ČIŠĆENJE GRADILIŠTA PO ZAVRŠETKU SVIH RADOVA</t>
  </si>
  <si>
    <t xml:space="preserve">Čišćenje gradilišta po završetku svih građevinskih radova od otpadnih materijala i odstranjivanje privremenih građevina i instalacija. </t>
  </si>
  <si>
    <t>Čišćenje  objekta  predviđeno je  u  4 faza:                                 
1.  Čišćenje  nakon  grubih   građ. radova zajedno s iznošenjem suvišnog materijala, šute, blokova i  sl.                                   
2.  Čišćenje prije žbukanja i  ugradbe elemenata stolarije i bravarije.                       
3. Čišćenje prije polaganja podova.   
4. Definitivno čišćenje objekta prije  tehničkog pregleda koje mora biti i najkvalitetnije. U zadnjoj fazi  obuhvatiti pranje i čišćenje fasade, stakla iznutra i izvana, vrata, podova i opločenja kompletno s odvozom otpada  dobivenog čišćenjem.</t>
  </si>
  <si>
    <t>Obračun se vrši po kompletu svega potrebnog</t>
  </si>
  <si>
    <t>2. ZIDARSKI RADOVI</t>
  </si>
  <si>
    <t>Zidarski radovi izvode se isključivo prema opisima stavaka troškovnika, kao i prema važećim propisima za ovu vrstu radova. Kvaliteta svog upotrebljenog materijala mora odgovarati propisima i važećim normama, što izvoditelj mora dokazati potrebnim atestima. Izvoditelj je dužan osigurati i zaštititi sve dijelove građevine na kojima se ne izvode radovi, radi sprečavanja oštećenja tijekom izvedbe. Pojava svih oštećenja na dijelovima na kojima se ne izvode radovi ili koji su nastupili nepažnjom izvoditelja isti je dužan otkloniti o vlastitom trošku.</t>
  </si>
  <si>
    <t>Žbukanje se izvodi na dobro očišćenoj, otprašenoj i vodom ispranoj površini. Radove na žbukanju izvoditi samo u povoljnim vremenskim uvjetima, uz odgovarajuće osiguranje i zaštitu svježe ožbukanih površina od štetnog utjecaja djelovanja sunca i oborina. Prije samog pristupanja žbukanju, površinu zida potrebno je dobro navlažiti.  Žbukanja se moraju izvoditi stručno i naročito precizno, dok rubovi žbukanih elemenata moraju bez odstupanja pratiti zadanu formu (horizontala, vertikala, kosina, krivulja).</t>
  </si>
  <si>
    <t>U jediničnim cijenama uračunati su svi radovi dotične stavke, s dobavom potrebnog materijala i građevnih dijelova, s istovarom i uskladištenjem na gradilištu, sav horizontalni i vertikalni transport do
radnog mjesta, kao i sva potrebna radna snaga i režijski troškovi. Sve potrebne skele za građevinske radove moraju biti uračunate u jediničnim cijenama pojedinih stavaka troškovnika, te se ne smiju posebno obračunavati.  Zidanja se moraju izvesti stručno i kvalitetno, uz poštivanje općih i posebnih pravila i uputa proizvođača za pojedine materijale.</t>
  </si>
  <si>
    <t>2.1.</t>
  </si>
  <si>
    <t>ZATVARANJE OTVORA U ZIDU - NOVA STOLARIJA</t>
  </si>
  <si>
    <t>A) Postojeći vanjski otvor iz spremišta na vanjsko pročelje dim 120x60, a potreban otvor za buduću vanjsku stolariju dim 60x60 cm unutarnju stolariju vrata dim 90x200 cm.</t>
  </si>
  <si>
    <t>B) Postojeći unutarnji otvor iz spremišta prema svlačionicama na vanjsko pročelje dim 120x140 zatvara se u potpunosti.</t>
  </si>
  <si>
    <t>C) Postojeći vanjski otvor iz svlačionice i spremišta na vanjsko pročelje dim 120x140, a potreban otvor za buduću vanjsku stolariju 120x90 cm - 2 komada.</t>
  </si>
  <si>
    <t>Stavka uključuje i zbrijanjavanje građevinskog otpada te dozidavanje građevinskim materijalom za izradu novog prodora prema dimenzija unutarnje stolarije vrata.</t>
  </si>
  <si>
    <t xml:space="preserve">Obračun po komadu. </t>
  </si>
  <si>
    <t>kom</t>
  </si>
  <si>
    <t>2.2.</t>
  </si>
  <si>
    <t xml:space="preserve">OBRADA ŠPALETA </t>
  </si>
  <si>
    <t>Zidarska obrada podrazumijeva grubu obradu špaleta, ravnanjem rupa i novo zidanih dijelova građevinskim materijalom, koje su nakon faze sušenja, spremni za završnu malersku obradu, gletanjem i bojanjem.</t>
  </si>
  <si>
    <t>U stavku ulazi sva novoplanirana vanjska i unutarnja stolarija.</t>
  </si>
  <si>
    <t>Stavka uključuje sav potreban osnovni i spojni materijal.</t>
  </si>
  <si>
    <t>Obračun po komadu.</t>
  </si>
  <si>
    <t>2.3.</t>
  </si>
  <si>
    <t>GLETANJE UNUTARNJEG ZIDA</t>
  </si>
  <si>
    <t>Zaglađivanje zidova masom za gletanje 2x i priprema za ličenje. U cijenu su uključeni komplet rad i materijal.</t>
  </si>
  <si>
    <t xml:space="preserve"> </t>
  </si>
  <si>
    <t>3. SOBOSLIKARSKI RADOVI</t>
  </si>
  <si>
    <t>Prije početka izvedbe radova izvoditelj je dužan projektantu predočiti uzorke boja odgovarajuće za određen tip obrade i izvesti probna bojanja s uzorcima na plohama koje se obrađuju, i to u više nijansi boja, na osnovu čega će projektant odabrati boju i način nanošenja odnosno tip valjka. Tek po izboru i odobrenju projektanta može se otpočeti s radovima na tako odabran način. Gore navedeno neće se posebno platiti već predstavlja trošak i obvezu izvoditelja i ulazi u jediničnu cijenu izvedbe radova.
Ako se izvedu radovi koje projektant nije odobrio i (ili) u neodgovarajućoj boji, tonu ili kvaliteti, radovi će se morati ponoviti u traženoj kvaliteti, izboru i po projektu uz prethodno uklanjanje neispravnih radova.
Sva bojanja i ličenja treba izvesti samo na suhim, čistim, ravnim ili ravnomjerno zakrivljenim (po projektu) i odmašćenim plohama. Podlogu treba prije početka radova pregledati i kod većih oštećenja ili zaprljanja i zamašćenja na isto upozoriti nadzornog inženjera i radove prekinuti dok se podloga odgovarajuće ne pripremi. Kod manjih oštećenja treba izvoditelj podlogu dovesti u potrebno stanje za kvalitetan rad brušenjem manjih neravnina, kitanjem i zapunjavanjem pukotina i manjih udubina kitom za zapunjavanje i izravnanje. Nakon toga treba obavezno izvesti jednokratno gletanje odgovarajućom glet masom za određeni tip podloge, ako nije u stavci troškovnika drugačije navedeno. Sve gore navedeno treba uračunati u jediničnu cijenu.</t>
  </si>
  <si>
    <t>Pri radu, naročito u zatvorenim prostorima i ispod krovišta treba se striktno pridržavati pravila zaštite na radu, uz primjenu odgovarajućih zaštitnih sredstava. Sve prostorije po završetku radova treba dobro prozračiti ili ventilirati.
Prilikom izvođenja radova izvoditelj treba zaštititi sve susjedne plohe i dijelove konstrukcije na takav način da ne dođe do njihovog prljanja i oštećenja i isto uračunati u cijeni. Ako do prljanja i oštećenja ipak dođe isto će izvoditelj očistiti i popraviti na svoj trošak.</t>
  </si>
  <si>
    <t>Radove obračunati prema Tehničkim uvjetima za soboslikarsko-ličilačke radove, izdanje Stručna biblioteka Saveza arhitekata Hrvatske.
Cijenom izvedbe radova treba obvezno uključiti sve materijale koji se ugrađuju i koriste (osnovne i pomoćne materijale), sav potrebna rad (osnovni i pomoćni)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t>
  </si>
  <si>
    <t>3.1.</t>
  </si>
  <si>
    <r>
      <rPr>
        <b/>
        <sz val="10"/>
        <rFont val="Arial"/>
        <charset val="238"/>
      </rPr>
      <t>Bojanje unutarnjeg zida</t>
    </r>
    <r>
      <rPr>
        <sz val="10"/>
        <rFont val="Arial"/>
        <charset val="238"/>
      </rPr>
      <t xml:space="preserve">, disperzivnim bojama sa svim potrebnim predradnjama. Boja prema odabiru investitora. Stavka uključuje i skelu, te sav potreban rad i materijal. </t>
    </r>
  </si>
  <si>
    <t>4. UNUTARNJA STOLARIJA</t>
  </si>
  <si>
    <t xml:space="preserve">Ponuđač je dužan nuditi solidan i ispravan rad, na temelju shema i troškovnika, ako koja stavka nije ponuđaču jasna treba prije davanja ponude od projektanta tražiti pojašnjenje, naknadno pozivanje na eventualno nerazumjevanje ili manjkavosti opisa ili nacrta se neće uzeti u obzir.							
Svi radovi moraju se izvoditi prema podacima iz projektne dokumentacije i u skladu sa važećim propisima. Kvaliteta materijala i izvedba temelji se na slijedećim važećim propisima i normama koje izvoditelj treba ispoštivati:							
-	Zakon o normizaciji (NN 163/03)						
-	Tehnički propis o racionalnoj uporabi energije i toplinskoj zaštiti u zgradama (NN 110/08 i 89/09)						
-	Tehnički propis za prozore i vrata (NN 69/06)						
-	Zakon o tehničkim zahtjevima za proizvode i ocjeni sukladnosti (NN 158/03) i na temelju čl. 20 tog Zakona preuzeti pravilnici						
-	Pravilnik o tehničkim normativima za projektiranje i izvođenje završnih radova u građevinarstvu (Sl 21/90)						
Svi stolarski radovi moraju se izvesti prema nacrtima, opisu troškovnika i uputama projektanta ili nadzornog inženjera.							
Izvođač je dužan uzeti na gradilištu sve mjere otvora u koje se treba ugraditi stolarija te nakon toga pristupiti izradi iste. Također, prije početka izrade obavezno se moraju uskladiti mjere i količine na objektu s onima u projektima.							
Izvođač treba ponuditi kompletnu cijenu proizvoda s ugradnjom na gradilištu, tj. kompletnu izvedbu bravarije, završnu obradu - ličenje, ustakljenje ili druge ispune ako je isto u dotičnoj poziciji traženo. Svi stolarski elementi isporučuju se na gradilište kao gotov finalni proizvod osim onog dijela stolarije koji se liči na gradilištu. 							
		</t>
  </si>
  <si>
    <t>4.1.</t>
  </si>
  <si>
    <r>
      <rPr>
        <b/>
        <sz val="10"/>
        <rFont val="Arial"/>
        <charset val="238"/>
      </rPr>
      <t>Izrada, dobava i montaža unutarnjih, punih, jednokrilnih, zaokretnih, drvenih vrata soba, prostora sanitarija</t>
    </r>
    <r>
      <rPr>
        <sz val="10"/>
        <rFont val="Arial"/>
        <charset val="238"/>
      </rPr>
      <t xml:space="preserve">. Vrata se boje uljanom bojom na standardni način, temeljni premaz i premaz uljanom bojom te završni namaz uljanom mat lak bojom. Štok sastavljeni, u širini zida. Okov prema odabranom uzorku, kvalitete kao G&amp;U ili jednakovrijedan________. 
Kompletna izvedba prema shemi i dogovoru sa projektantom, odnosno investitorom.
U cijenu vrata prostora sanitarija uključiti aluminijsku zračnu rešetku. 
Vrata dimenzija sv.otvora 90×210      </t>
    </r>
  </si>
  <si>
    <t>5. FASADERSKI RADOVI</t>
  </si>
  <si>
    <t xml:space="preserve">Ponuđač je dužan nuditi solidan i ispravan rad, na temelju shema i troškovnika, ako koja stavka nije ponuđaču jasna treba prije davanja ponude od projektanta tražiti pojašnjenje, naknadno pozivanje na eventualno nerazumjevanje ili manjkavosti opisa ili nacrta se neće uzeti u obzir.							
Potrebno je primjenjivati materijale predviđene projektom i elaboratom uštede energije i toplinske zaštite koji moraju imati moraju imati potrebne cerifikate / ateste proizvođača i dokumente o ispravnosti svog isporučenog materijala, uključivo i sidra za učvršćenje u konstrukciju. Materijali za sve radove moraju odgovarati odredbama odgovarajućih standarda i tehničkih uvjeta.			
Prilikom rada na fasaderskim radovima treba se pridržavati  tehničkih uputa za ugradnju i uporabu od strane proizvođača materijala o izradi fasade i pripremi podloge, te vremenskim uvjetima izrade (atmosferskih prilika, temperatura i sl.). Radovi se ne smiju izvoditi po lošem vremenu, koje bi moglo utjecati na kvalitetu radova. 		</t>
  </si>
  <si>
    <t>5.1.</t>
  </si>
  <si>
    <r>
      <t>Izrada vanjske ovojnice u dijelu sokla</t>
    </r>
    <r>
      <rPr>
        <sz val="10"/>
        <rFont val="Arial"/>
        <charset val="238"/>
      </rPr>
      <t xml:space="preserve">. Dobava materijala, izrada i postava toplinskog fasadnog sistema tipa "ETICS", prema HRN EN 13499. Toplinski sistem se sastoji od : Ploče EPS-F, λ=0,037 W/mK, d=8 cm, postavljene na osnovi rubni profil iz AL-u. Ploče su ljepljene policementnim mortom i učvršćene pričvrsnicama. </t>
    </r>
  </si>
  <si>
    <t>5.2.</t>
  </si>
  <si>
    <r>
      <t>Izrada vanjske ovojnice</t>
    </r>
    <r>
      <rPr>
        <sz val="10"/>
        <rFont val="Arial"/>
        <charset val="238"/>
      </rPr>
      <t xml:space="preserve">. Dobava materijala, izrada i postava toplinskog fasadnog sistema tipa "ETICS", prema HRN EN 13499. Toplinski sistem se sastoji od : Ploče EPS-F, λ=0,037 W/mK, d=15 cm, postavljene na osnovi rubni profil iz AL-u. Ploče su ljepljene policementnim mortom i učvršćene pričvrsnicama. </t>
    </r>
  </si>
  <si>
    <t>5.3.</t>
  </si>
  <si>
    <r>
      <rPr>
        <b/>
        <sz val="10"/>
        <rFont val="Arial"/>
        <charset val="238"/>
      </rPr>
      <t>Završni fasadni sloj.</t>
    </r>
    <r>
      <rPr>
        <sz val="10"/>
        <rFont val="Arial"/>
        <charset val="238"/>
      </rPr>
      <t xml:space="preserve"> Dobava materijala i izrada završnog silikatnog zaribanog sloja granulacije 2mm u boji po izvoru inverstitora. Podloga mora biti čvrsta, suha i čista, bez slabo vezanih djelova, prašine, soli, masnih mrlja i drugih nečistoća.  Sukladno uputama proizvođača potrebno je izvesti vezne temeljne slojeve, te premazati podlogu namjenskim temeljnim premazima. Smjesu nanositi ručno ili strojno u debljini najdebljeg zrna. Završnu obradu plohe izvesti prema uputama proizvođača, kako bi se dobila željena tekstura.  U cijeni je uključeno čišćenje radnog mjesta nakon završetka radova, te sav rad i materijal prema uputama proizvođača do pune gotovosti.</t>
    </r>
  </si>
  <si>
    <t>6. ALU STOLARIJA</t>
  </si>
  <si>
    <t>Prije izvedbe radova izvoditelj je dužan izraditi i predočiti detalje izvedbe i radioničke nacrte kao i materijale za izvedbu na ovjeru projektantu. Tek nakon izbora i odobrenja može se otpočeti rad u odabranoj kvaliteti.
Prilikom izvođenja radova mora se izvoditelj striktno pridržavati prihvaćenih materijala i detalja, te zadovoljiti Tehnički propis za prozore i vrata NN 69/06.
Za svu bravariju vrijedi da u jediničnoj cijeni treba obuhvatiti:
- sve materijale koji se ugrađuju i koriste (osnovne i pomoćne materijale);
- sav potrebna rad (osnovni i pomoćni) na izvedbi radova do potpune gotovosti i funkcionalnosti istih;
- sve transporte i prijenose do i na gradilištu sve do mjesta ugradbe;
- sva potrebna uskladištenja i zaštite, sve potrebne zaštitne konstrukcije i skele, kao i sve drugo predviđeno mjerama zaštite na radu i pravilima struke;
- ugradbu bravarije;
- sva brtvljenje i kitanje reški i dilatacija između pojedinih elemenata same stavke i između stavke i susjednih ploha;
- sva sidra i sidrene detalje i profile;</t>
  </si>
  <si>
    <t>- bušenje rupa u zidovima od opeke ili betona, dobavu i ugradbu pl. tipla za sidrene vijke kao i ugradbu vijaka, po potrebi zapunjavanje rupa za sidra ili oštećenja od ugradbe cem. mortom 1:1;
- završnu obradu vidljivih ploha po opisu iz troškovnika;
- sve troškove ispitivanja do dobivanja certifikata, uključivo sve potrebne materijale, uzorke i radnje vezane uz isto.
Izvoditelj treba kvalitetu ugrađenih materijala i stručnost radnika dokazati odgovarajućim certifikatima izdanim od strane za to ovlaštene institucije. Za materijale za koje izvoditelj nema certifikat a isti se traži treba izvoditelj osigurati uzorke i dati ih na ispitivanje. Sve troškove za dobivanje certifikata predstavljaju obvezu i trošak izvoditelja.</t>
  </si>
  <si>
    <t>Svi vidljivi dijelovi konstrukcije izvedene profilima i limovima moraju biti završno plastificirani u boji i tonu po izboru, a obrada plastificiranjem mora biti apsolutno postojana bez promjene tona s obzirom na starenje i atmosferilije.
Ostakljenje izvesti po opisu iz sheme.</t>
  </si>
  <si>
    <t>Vrata i prozore treba opremiti kvalitetnim i trajnim brtvenim trakama i profilima. Isti moraju biti elastični, trajni, postojani na temperaturne promjene. Kitovi koji se ugrađuju moraju biti trajno elastični, osobina kao gore navedeno.
Fuge između zida/stropa/poda i stolarije ispuniti poliuretanskom pjenom, izvana kitati trajno elastičnim kitom a iznutra pokriti tipskim limovima ili kutnim letvicama. Spajanje pojedinih elemenata u veće cjeline brtviti i vršiti po uputi proizvoditelja a bez posebne naknade.</t>
  </si>
  <si>
    <t>ALU stolarija - vanjska</t>
  </si>
  <si>
    <t>6.1.</t>
  </si>
  <si>
    <t>Sve ostakljene fasadne stijene i prozori  izvode se od ALU profila sa prekinutim toplinskim mostom Uw≤1.60.</t>
  </si>
  <si>
    <t xml:space="preserve">Ostakljenje  izolirajućim staklom, niske emisije Low-e obloge, ispunjen plinom Argonom. Točan sastav debljinu stakla prilagoditi dimenzijama otvora tako da, osim zahtjeva roplinske zaštite i zaštite od buke, zadovoljava sve uvjeti nosivosti i sigurnosti. </t>
  </si>
  <si>
    <t>Okov kvalitete kao G&amp;U ili jednakovrijedan__________. Okov prilagoditi težini stakla.</t>
  </si>
  <si>
    <t>Prozori se otvaraju zaokretno i otklopno, ako nije drugačije navedeno.</t>
  </si>
  <si>
    <t xml:space="preserve">Kompletna izvedba prema shemi iz glavnog projekta i dogovoru sa investitorom, odnosno projektantom. Stavke uključuje komplet stolariju sa okovom te sve opšave koji su potrebni za normalno funkcioniranje, a nisu iskazani posebnim stavkama. </t>
  </si>
  <si>
    <t>prozor dimenzija 160x90</t>
  </si>
  <si>
    <t>prozor dimenzija 240x90</t>
  </si>
  <si>
    <t>prozor dimenzija 120x60</t>
  </si>
  <si>
    <t>prozor dimenzija 120x85 - mutno staklo</t>
  </si>
  <si>
    <t>prozor dimenzija 120x90 - mutno staklo</t>
  </si>
  <si>
    <t xml:space="preserve">prozor dimenzija 120x140 </t>
  </si>
  <si>
    <t>prozor dimenzija 60x60 - mutno staklo</t>
  </si>
  <si>
    <t>vrata 180x200 - djelomično mutno staklo</t>
  </si>
  <si>
    <t>vrata 95x210 - djelomično mutno staklo</t>
  </si>
  <si>
    <t>vrata 130x215 - djelomično mutno staklo</t>
  </si>
  <si>
    <t>7. PODOPOLAGAČKI RADOVI</t>
  </si>
  <si>
    <t xml:space="preserve">Prije početka radova, izvoditelj je dužan provjeriti stanje podloge. Ista ne smije biti prljava, prašnjava, s aktivnim solima u sastavu, masna, nedovoljno čvrsta, raspucana ili naprsla od slijeganja, smrznuta, vlažna, neravna ili preglatka. Rad se ne smije izvoditi na podlozi koja je neprikladna za polaganje po  uputi proizvoditelja ljepila. Ako podloga nije odgovarajuća, radovi ne smiju otpočeti dok se ista ne dovede u stanje koje  osigurava kvalitetan rad ili dok se ne odstrani i izvede nova ispravna podloga.
Prilikom radova na polaganju treba paziti da se isti izvode samo na suhoj, čistoj, odmašćenoj i ravnoj  podlozi. Eventualne manje neravnine treba izvoditelj sam popraviti masom za izravnavanje  (samonivelirajućom smjesom) i uračunati u jediničnu cijenu, iako isto nije posebice navedeno  opisom stavke. 
</t>
  </si>
  <si>
    <t>Ukoliko je podloga neispravna, izvođač treba zatražiti popravak, odnosno izvedbu nove podloge, jer će svaki popravak poda zbog polaganja na neispravnu podlogu biti izvršen na račun izvođača poda.</t>
  </si>
  <si>
    <t xml:space="preserve">Kod polaganja pločica na zid ljepljenjem potrebno je pripremiti podlogu, tj. očistiti od prašine i masnoća. Prije izvedbe opločenja pregledati podloge. U slučaju neadekvatne zidne podloge (žbuka) prije ljepljenja pločica treba podlogu impregnirati adekvatnim premazom što ide na teret izvođača zidarskih radova. </t>
  </si>
  <si>
    <t>7.1.</t>
  </si>
  <si>
    <t>Polaganje keramičkih pločica na pod i zid u dijelu sanitarija</t>
  </si>
  <si>
    <t xml:space="preserve">Dobava i polaganje keramičkih pločica klase I na pod i zid sanitarija prema izboru naručitelja. </t>
  </si>
  <si>
    <r>
      <rPr>
        <sz val="10"/>
        <rFont val="Arial"/>
        <charset val="238"/>
      </rPr>
      <t xml:space="preserve">Keramičke pločice polagati ljepljenjem,reška na rešku na cementni estrih. Nakon polaganja pločice se fugiraju i čiste. Boja pločica i fuga u boji prema izboru projektanta.  </t>
    </r>
    <r>
      <rPr>
        <b/>
        <sz val="10"/>
        <rFont val="Arial"/>
        <charset val="238"/>
      </rPr>
      <t>Stavka uključuje i pripremu podloge cementni estrih sa svim dodatnim materijalima i nivelirajućim mortovima do 1cm debljine, sve prema uputama i garancijama proizvođača.</t>
    </r>
  </si>
  <si>
    <t>U cijenu stavke uključiti sav rad, materijal, alat,  kutnike, pribor i sve ostalo potrebno do potpune gotovosti.</t>
  </si>
  <si>
    <t>8. GIPSKARTONSKI RADOVI</t>
  </si>
  <si>
    <t>Svi materijali za spuštene stropove ili pregradne stijene i obloge moraju biti prvoklasni, moraju odgovarati važećim standardima i moraju posjedovati ateste a svi radovi moraju se izvoditi prema uputama proizvođača elemenata od kojih se radovi izvode.</t>
  </si>
  <si>
    <t xml:space="preserve">Kod izvedbe konstrukcija od gips kartonskih  ploča potrebno se držati svih uputa proizvođača, naročito glede uskladištenja ploča i uvjeta temperature i vlažnosti zraka prostora u kojima će se izvoditi spušteni strop ili pregrada (temperatura od 11 do 35o C i relativna vlažnost do 70 %). </t>
  </si>
  <si>
    <t xml:space="preserve">Ploče treba svakako zaštititi od kondenzne vlage. Prije izvedbe GK konstrukcija ploče moraju biti na mjestu ugradnje najmanje 24 sata ranije, da bi se prilagodile mikroklimatskim uvjetima prostora. </t>
  </si>
  <si>
    <t xml:space="preserve">Obloga stropa ili zida GK pločama može započeti tek kad su završeni svi radovi žbukanja, estriha i sl. te su dovoljno suhi; nakon ugradnje prozora, montaže grijanja i svih instalacija koje dolaze unutar GK konstrukcija. Ljeti je potrebno osigurati prozračivanje, a zimi za montažu treba biti uključeno grijanje. Ako se nakon montaže iz nekih razloga grijanje treba isključiti, već montirane ploče treba skinuti i propisno uskladištiti do punog puštanja objekta u funkciju. </t>
  </si>
  <si>
    <t>8.1.</t>
  </si>
  <si>
    <t>Izrada obloga stropa gipskartonskim pločama</t>
  </si>
  <si>
    <t>Dobava i montaža obloge površina bijelog stropa. Obloga stropa je GK pločama ukupne debljine 12.5mm. Strop izvesti sa svim spojevima i sudarima po svim pravilima za postav gipskartonskih ploča, sa svim potrebnim bandažiranjem i kitanjem. Konačna obrada obloge je impregnacija, gletanje i bojanje. U cijenu uključiti sav materijal, potrebnu radnu skelu, rad, sve navedene slojeve izolacije, potreban pribor, sva potrebna bandažiranja te obradu spojeva.</t>
  </si>
  <si>
    <r>
      <rPr>
        <sz val="10"/>
        <rFont val="Arial"/>
        <charset val="238"/>
      </rPr>
      <t>Obračun po m</t>
    </r>
    <r>
      <rPr>
        <vertAlign val="superscript"/>
        <sz val="10"/>
        <rFont val="Arial"/>
        <charset val="238"/>
      </rPr>
      <t>2</t>
    </r>
  </si>
  <si>
    <t>8.2.</t>
  </si>
  <si>
    <t>Izrada obloga zidova gips kartonskim pločama</t>
  </si>
  <si>
    <t>Dobava materijala i izrada pregradnih suho montažnih
gipskartonskim ploča W112, visine do 250cm. konstrukcije d=10cm te ispune od mineralne
vune d=6cm. Radove izvoditi sukladno propisanim
tehničkim uvjetima za ovu vrstu radova. U cijenu uključiti
kompletan materijal za kvalitetnu izvedbu (osnovni i
pomoćni) zida.</t>
  </si>
  <si>
    <t>9. OPREMANJE</t>
  </si>
  <si>
    <t xml:space="preserve">Ponuditelj je kao specijalizirana tvrtka za građenje, nuđene opreme, izradu opreme i izvođenje naručenih radova prilikom davanja ponude, a prije potpisa ugovora razjasnio predmet nabave, te je uvidom ustanovio da nema nejasnoća, tehničkih nedorečenosti ili nedostataka ponudi koji bi utjecali na mogućnost da sve radove ne izvede stručno i solidno po ugovorenoj cijeni i u ugovorenim rokovima te pusti opremu u funkciju prema ugovorenim garantiranim parametrima.
</t>
  </si>
  <si>
    <t xml:space="preserve">Sva oprema koja se ugrađuju kao mora obavezno biti ispitana i certificirana. Ukoliko  ne postoje domaće norme, treba priložiti rezultate ispitivanja koji zadovoljavaju odredbe normi ISO, DIN ili EN.
</t>
  </si>
  <si>
    <t>9.1.</t>
  </si>
  <si>
    <t>KANALIZACIJA - SANITARIJE</t>
  </si>
  <si>
    <t>Dobava i ugradnja kanalizacijskih PP cijevi i fazonskih komada iz samogasivog polipropilena tipa ED prema DIN-u 19560 za sanitarno fekalnu kanalizaciju u građevini. U cijenu su uključeni svi potrebni elementi i fazonski komadi za montažu kao što su spojnice i sav sitni materijal i pribor za montažu cijevi s pričvršćenjem, ovisno o mjestu montaže (kuke, konzole, ovjesi i slično). Sve komplet gotovo i montirano prema naputku proizvođača cijevi i pribora.</t>
  </si>
  <si>
    <t>Obračun po m cijevi.</t>
  </si>
  <si>
    <t>DN  110 mm</t>
  </si>
  <si>
    <t>m</t>
  </si>
  <si>
    <t>DN  50 mm</t>
  </si>
  <si>
    <t>9.2.</t>
  </si>
  <si>
    <t>VODOVOD - SANITARIJE</t>
  </si>
  <si>
    <t>Dobava i montaža PPR (poliolefiinski polimer)  cijevi, zelene boje tipa PP-R 80 za radni tlak PN 10 bara i maksimalnu temperaturu 95o C prema HRN  EN ISO 15874-1,-2,-3,-5. Cijevi se ugrađuju za hladnu vodu u građevini - vodovodna vertikala. U cijenu uračunati sav potreban sitni pribor, spojni materijal i fazonske komade, fitinge, priključna koljena i montažne elemente za mješalice i slavine, kao i sav potreban materijal i pribor za montažu cijevi s pričvrćenjem, ovisno o mjestu montaže (kuke, konzole, ovjesi i slično). Sav ugrađeni materijal i pribor mora imati odgovarajuće ateste i biti od istog proizvođača, a ugradnja se mora izvoditi isključivo po uputstvu proizvođača. Nije dozvoljena nikakva improvizacija kao i upotreba materijala drugih proizvođača.</t>
  </si>
  <si>
    <r>
      <rPr>
        <sz val="10"/>
        <rFont val="Arial"/>
        <charset val="134"/>
      </rPr>
      <t>DN 25 (</t>
    </r>
    <r>
      <rPr>
        <sz val="10"/>
        <rFont val="Symbol"/>
        <charset val="2"/>
      </rPr>
      <t xml:space="preserve">f </t>
    </r>
    <r>
      <rPr>
        <sz val="10"/>
        <rFont val="Arial"/>
        <charset val="238"/>
      </rPr>
      <t>20</t>
    </r>
    <r>
      <rPr>
        <sz val="10"/>
        <rFont val="Arial"/>
        <charset val="134"/>
      </rPr>
      <t>) mm</t>
    </r>
  </si>
  <si>
    <t>9.3.</t>
  </si>
  <si>
    <t>SANITARIJE - WC UREĐAJ</t>
  </si>
  <si>
    <t>Dobava i montaža WC uređaja prvoklasne proizvodnje u bijeloj boji, sve komplet gotovo i funkcionalno sadrži:
-zidna (konzolna) WC školjka iz sanitarnog porculana sa dubokim dnom i zidnim priključkom odvoda, te pripadajuća daska s poklopcem iz tvrde plastike s ravnim donjim dijelom (zbog lakšeg čišćenja) i svim spojnim elementima od metala,
-ugradbeni  vodokotlić s dvokoličinskom tehnikom i čeonim aktiviranjem i isplavnom cijevi ili sličan,
-koljeno i prijelazni komadi odvodnje WC školjke
-uzidni kuglasti protočni ventil Ø 15 mm
 sa kromiranom kapom i rozetom,
-kromirana tipka za čeono aktiviranje vodokotlića  
-sav potreban pričvrsni i spojni materijal, 
toplinska i zvučna izolacija, ukrasne kape.</t>
  </si>
  <si>
    <t>9.4.</t>
  </si>
  <si>
    <t>SANITARIJE - UMIVAONIK</t>
  </si>
  <si>
    <t xml:space="preserve">Dobava i montaža umivaonika prvoklasne proizvodnje u boji odabranoj od projektanta interijera ili investitora, sve komplet gotovo i funkcionalno sadrži:
-stojeća jednoručna kromirana mješalica za umivaonik f 15 mm s keramičkom brtvom
-priključne fleksibilne cijevi sa kutnim kuglastim ventilima f 15 mm
-sifon za umivaonik sa priključnom cijevi i rozetom,
 sve kromirano
-sav potreban pribor za spoj na odvod, dovod i 
 za montažu </t>
  </si>
  <si>
    <t>9.5.</t>
  </si>
  <si>
    <t>SANITARIJE - VENTILACIJA</t>
  </si>
  <si>
    <t>Dobava i montaža ventilacijska opreme s odgođenim gašenjem u dijelu sanitarija.
Stavka uključuje sav potreban pribor za spoj na odvod, dovod i za montažu.</t>
  </si>
  <si>
    <t>9.6.</t>
  </si>
  <si>
    <t>SUSTAV PODNOG GRIJANJA</t>
  </si>
  <si>
    <t>Izvedba sustava podnog grijanja u dijelu društvenog prostora objekta. Stavka uključuje                                                                     - rubna dilatacijska traka
- izolacijska podloga od stiropora i izolacijskog filma
- razvod cijevi po postavljenoj podlozi
- odzračivanje i tlačna proba                                            Svojstva cijevi za podno grijanje:
- Iz peroksidom umreženog polietilena (PE-Xa)
- Sukladno DIN 16892
- Podliježe stalnim vanjskim i unutarnjim kontrolama kvalitete
- DIN CERTCO registrirano (Registar-br. 3V226 PE-Xa te 3V227 PE-Xa) sukladno DIN 4726 / DIN EN ISO 15875
- Nepropusno na kisik sukladno DIN 4726                        Stavka uključuje i razdjelnu stanicu podnog grijanja. Izvedbeni dio projekta dostaviti će prije faze izvođenja radova.</t>
  </si>
  <si>
    <t>9.7.</t>
  </si>
  <si>
    <t>RASHLADNI ŠANK OD INOXA</t>
  </si>
  <si>
    <t>Dobava i montaža rashladnog šanka od inoxa, vanjskih dimenzija dužine 3 m, minimalno mora sadržavati jednu ledenicu i slavinu, sve komplet gotovo i funkcionalno sadrži:
Stavka uključuje sav potreban pribor za spoj na odvod,
dovod i za montažu.</t>
  </si>
  <si>
    <t>REKAPITULACIJA</t>
  </si>
  <si>
    <t>1.</t>
  </si>
  <si>
    <t>PRIPREMNI RADOVI</t>
  </si>
  <si>
    <t>2.</t>
  </si>
  <si>
    <t>ZIDARSKI RADOVI</t>
  </si>
  <si>
    <t>3.</t>
  </si>
  <si>
    <t>SOBOSLIKARSKI RADOVI</t>
  </si>
  <si>
    <t>4.</t>
  </si>
  <si>
    <t>UNUTARNJA STOLARIJA</t>
  </si>
  <si>
    <t>5.</t>
  </si>
  <si>
    <t>FASADERSKI RADOVI</t>
  </si>
  <si>
    <t>6.</t>
  </si>
  <si>
    <t>ALU STOLARIJA</t>
  </si>
  <si>
    <t>7.</t>
  </si>
  <si>
    <t>PODOPOLAGAČKI RADOVI</t>
  </si>
  <si>
    <t>8.</t>
  </si>
  <si>
    <t>GIPSKARTONSKI RADOVI</t>
  </si>
  <si>
    <t>9.</t>
  </si>
  <si>
    <t>OPREMANJE</t>
  </si>
  <si>
    <t>UKUPNO:</t>
  </si>
  <si>
    <t>PDV(25%)</t>
  </si>
  <si>
    <t>SVEUKUPNO:</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</si>
</sst>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2" formatCode="_(&quot;$&quot;* #,##0_);_(&quot;$&quot;* \(#,##0\);_(&quot;$&quot;* &quot;-&quot;_);_(@_)"/>
    <numFmt numFmtId="176" formatCode="_ * #,##0.00_ ;_ * \-#,##0.00_ ;_ * &quot;-&quot;??_ ;_ @_ "/>
    <numFmt numFmtId="177" formatCode="_-* #,##0.00\ &quot;kn&quot;_-;\-* #,##0.00\ &quot;kn&quot;_-;_-* &quot;-&quot;??\ &quot;kn&quot;_-;_-@_-"/>
    <numFmt numFmtId="178" formatCode="_ * #,##0_ ;_ * \-#,##0_ ;_ * &quot;-&quot;_ ;_ @_ "/>
    <numFmt numFmtId="179" formatCode="General_)"/>
    <numFmt numFmtId="180" formatCode="_-* #,##0.00\ _k_n_-;\-* #,##0.00\ _k_n_-;_-* &quot;-&quot;??\ _k_n_-;_-@_-"/>
    <numFmt numFmtId="181" formatCode="_-* #,##0.00\ [$€-1]_-;\-* #,##0.00\ [$€-1]_-;_-* &quot;-&quot;??\ [$€-1]_-;_-@_-"/>
  </numFmts>
  <fonts count="68">
    <font>
      <sz val="11"/>
      <color theme="1"/>
      <name val="Calibri"/>
      <charset val="134"/>
      <scheme val="minor"/>
    </font>
    <font>
      <b/>
      <sz val="11"/>
      <color theme="0"/>
      <name val="Calibri"/>
      <charset val="238"/>
      <scheme val="minor"/>
    </font>
    <font>
      <b/>
      <sz val="14"/>
      <name val="Arial"/>
      <charset val="238"/>
    </font>
    <font>
      <sz val="10"/>
      <name val="Arial"/>
      <charset val="238"/>
    </font>
    <font>
      <i/>
      <u/>
      <sz val="10"/>
      <name val="Arial"/>
      <charset val="238"/>
    </font>
    <font>
      <b/>
      <sz val="10"/>
      <name val="Arial"/>
      <charset val="238"/>
    </font>
    <font>
      <sz val="11"/>
      <name val="Calibri"/>
      <charset val="134"/>
      <scheme val="minor"/>
    </font>
    <font>
      <b/>
      <sz val="11"/>
      <color theme="1"/>
      <name val="Calibri"/>
      <charset val="134"/>
      <scheme val="minor"/>
    </font>
    <font>
      <b/>
      <sz val="11"/>
      <color theme="0"/>
      <name val="Arial"/>
      <charset val="238"/>
    </font>
    <font>
      <sz val="12"/>
      <name val="Arial"/>
      <charset val="238"/>
    </font>
    <font>
      <sz val="9"/>
      <name val="Arial CE"/>
      <charset val="238"/>
    </font>
    <font>
      <sz val="9"/>
      <name val="Arial"/>
      <charset val="238"/>
    </font>
    <font>
      <b/>
      <i/>
      <u/>
      <sz val="11"/>
      <color theme="0"/>
      <name val="Calibri"/>
      <charset val="238"/>
      <scheme val="minor"/>
    </font>
    <font>
      <sz val="10"/>
      <name val="Helv"/>
      <charset val="134"/>
    </font>
    <font>
      <sz val="10"/>
      <name val="Arial CE"/>
      <charset val="238"/>
    </font>
    <font>
      <sz val="10"/>
      <name val="Arial"/>
      <charset val="134"/>
    </font>
    <font>
      <sz val="14"/>
      <name val="Arial"/>
      <charset val="238"/>
    </font>
    <font>
      <sz val="11"/>
      <color rgb="FFFF0000"/>
      <name val="Calibri"/>
      <charset val="134"/>
      <scheme val="minor"/>
    </font>
    <font>
      <sz val="10"/>
      <color theme="1"/>
      <name val="Arial"/>
      <charset val="238"/>
    </font>
    <font>
      <b/>
      <sz val="10"/>
      <color theme="0"/>
      <name val="Arial"/>
      <charset val="238"/>
    </font>
    <font>
      <b/>
      <i/>
      <sz val="10"/>
      <name val="Arial"/>
      <charset val="238"/>
    </font>
    <font>
      <i/>
      <sz val="9"/>
      <name val="Arial"/>
      <charset val="238"/>
    </font>
    <font>
      <b/>
      <sz val="11"/>
      <color theme="1"/>
      <name val="Calibri"/>
      <charset val="238"/>
      <scheme val="minor"/>
    </font>
    <font>
      <b/>
      <i/>
      <sz val="9"/>
      <name val="Arial"/>
      <charset val="238"/>
    </font>
    <font>
      <b/>
      <sz val="10"/>
      <color theme="1"/>
      <name val="Arial"/>
      <charset val="238"/>
    </font>
    <font>
      <sz val="10"/>
      <color rgb="FF000000"/>
      <name val="Arial"/>
      <charset val="238"/>
    </font>
    <font>
      <b/>
      <sz val="10"/>
      <name val="Arial"/>
      <charset val="134"/>
    </font>
    <font>
      <sz val="10"/>
      <color rgb="FFFF0000"/>
      <name val="Arial"/>
      <charset val="238"/>
    </font>
    <font>
      <sz val="10"/>
      <name val="Century Gothic"/>
      <charset val="134"/>
    </font>
    <font>
      <sz val="11"/>
      <name val="Century Gothic"/>
      <charset val="134"/>
    </font>
    <font>
      <b/>
      <sz val="11"/>
      <name val="Century Gothic"/>
      <charset val="134"/>
    </font>
    <font>
      <i/>
      <sz val="10"/>
      <color rgb="FFA6A6A6"/>
      <name val="Century Gothic"/>
      <charset val="238"/>
    </font>
    <font>
      <u/>
      <sz val="10"/>
      <color theme="10"/>
      <name val="Arial"/>
      <charset val="238"/>
    </font>
    <font>
      <sz val="12"/>
      <name val="Century Gothic"/>
      <charset val="134"/>
    </font>
    <font>
      <b/>
      <sz val="12"/>
      <name val="Century Gothic"/>
      <charset val="134"/>
    </font>
    <font>
      <b/>
      <i/>
      <sz val="14"/>
      <name val="Century Gothic"/>
      <charset val="134"/>
    </font>
    <font>
      <b/>
      <sz val="14"/>
      <name val="Century Gothic"/>
      <charset val="134"/>
    </font>
    <font>
      <b/>
      <i/>
      <sz val="16"/>
      <name val="Century Gothic"/>
      <charset val="238"/>
    </font>
    <font>
      <i/>
      <sz val="10"/>
      <name val="Century Gothic"/>
      <charset val="238"/>
    </font>
    <font>
      <b/>
      <sz val="10"/>
      <name val="Century Gothic"/>
      <charset val="238"/>
    </font>
    <font>
      <sz val="10"/>
      <name val="Century Gothic"/>
      <charset val="238"/>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theme="1"/>
      <name val="Calibri"/>
      <charset val="238"/>
      <scheme val="minor"/>
    </font>
    <font>
      <sz val="11"/>
      <name val="Arial"/>
      <charset val="238"/>
    </font>
    <font>
      <sz val="12"/>
      <name val="CRO_Swiss_Light-Normal"/>
      <charset val="238"/>
    </font>
    <font>
      <sz val="11"/>
      <name val="TopazFEF"/>
      <charset val="134"/>
    </font>
    <font>
      <sz val="10"/>
      <name val="Tahoma"/>
      <charset val="238"/>
    </font>
    <font>
      <sz val="10"/>
      <name val="Symbol"/>
      <charset val="2"/>
    </font>
    <font>
      <vertAlign val="superscript"/>
      <sz val="10"/>
      <name val="Arial"/>
      <charset val="238"/>
    </font>
    <font>
      <vertAlign val="superscript"/>
      <sz val="10"/>
      <name val="Arial"/>
      <charset val="134"/>
    </font>
  </fonts>
  <fills count="38">
    <fill>
      <patternFill patternType="none"/>
    </fill>
    <fill>
      <patternFill patternType="gray125"/>
    </fill>
    <fill>
      <patternFill patternType="solid">
        <fgColor theme="1" tint="0.349986266670736"/>
        <bgColor indexed="64"/>
      </patternFill>
    </fill>
    <fill>
      <patternFill patternType="solid">
        <fgColor indexed="22"/>
        <bgColor indexed="64"/>
      </patternFill>
    </fill>
    <fill>
      <patternFill patternType="solid">
        <fgColor theme="0" tint="-0.349986266670736"/>
        <bgColor indexed="64"/>
      </patternFill>
    </fill>
    <fill>
      <patternFill patternType="solid">
        <fgColor theme="0" tint="-0.249977111117893"/>
        <bgColor indexed="64"/>
      </patternFill>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xf numFmtId="176" fontId="41" fillId="0" borderId="0" applyFont="0" applyFill="0" applyBorder="0" applyAlignment="0" applyProtection="0">
      <alignment vertical="center"/>
    </xf>
    <xf numFmtId="177" fontId="0" fillId="0" borderId="0" applyFont="0" applyFill="0" applyBorder="0" applyAlignment="0" applyProtection="0"/>
    <xf numFmtId="9" fontId="41" fillId="0" borderId="0" applyFont="0" applyFill="0" applyBorder="0" applyAlignment="0" applyProtection="0">
      <alignment vertical="center"/>
    </xf>
    <xf numFmtId="178" fontId="41" fillId="0" borderId="0" applyFont="0" applyFill="0" applyBorder="0" applyAlignment="0" applyProtection="0">
      <alignment vertical="center"/>
    </xf>
    <xf numFmtId="42" fontId="41" fillId="0" borderId="0" applyFont="0" applyFill="0" applyBorder="0" applyAlignment="0" applyProtection="0">
      <alignment vertical="center"/>
    </xf>
    <xf numFmtId="0" fontId="32" fillId="0" borderId="0" applyNumberFormat="0" applyFill="0" applyBorder="0" applyAlignment="0" applyProtection="0"/>
    <xf numFmtId="0" fontId="42" fillId="0" borderId="0" applyNumberFormat="0" applyFill="0" applyBorder="0" applyAlignment="0" applyProtection="0">
      <alignment vertical="center"/>
    </xf>
    <xf numFmtId="0" fontId="41" fillId="7" borderId="15"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6" applyNumberFormat="0" applyFill="0" applyAlignment="0" applyProtection="0">
      <alignment vertical="center"/>
    </xf>
    <xf numFmtId="0" fontId="47" fillId="0" borderId="16" applyNumberFormat="0" applyFill="0" applyAlignment="0" applyProtection="0">
      <alignment vertical="center"/>
    </xf>
    <xf numFmtId="0" fontId="48" fillId="0" borderId="17" applyNumberFormat="0" applyFill="0" applyAlignment="0" applyProtection="0">
      <alignment vertical="center"/>
    </xf>
    <xf numFmtId="0" fontId="48" fillId="0" borderId="0" applyNumberFormat="0" applyFill="0" applyBorder="0" applyAlignment="0" applyProtection="0">
      <alignment vertical="center"/>
    </xf>
    <xf numFmtId="0" fontId="49" fillId="8" borderId="18" applyNumberFormat="0" applyAlignment="0" applyProtection="0">
      <alignment vertical="center"/>
    </xf>
    <xf numFmtId="0" fontId="50" fillId="9" borderId="19" applyNumberFormat="0" applyAlignment="0" applyProtection="0">
      <alignment vertical="center"/>
    </xf>
    <xf numFmtId="0" fontId="51" fillId="9" borderId="18" applyNumberFormat="0" applyAlignment="0" applyProtection="0">
      <alignment vertical="center"/>
    </xf>
    <xf numFmtId="0" fontId="52" fillId="10" borderId="20" applyNumberFormat="0" applyAlignment="0" applyProtection="0">
      <alignment vertical="center"/>
    </xf>
    <xf numFmtId="0" fontId="53" fillId="0" borderId="21" applyNumberFormat="0" applyFill="0" applyAlignment="0" applyProtection="0">
      <alignment vertical="center"/>
    </xf>
    <xf numFmtId="0" fontId="54" fillId="0" borderId="22" applyNumberFormat="0" applyFill="0" applyAlignment="0" applyProtection="0">
      <alignment vertical="center"/>
    </xf>
    <xf numFmtId="0" fontId="55" fillId="11" borderId="0" applyNumberFormat="0" applyBorder="0" applyAlignment="0" applyProtection="0">
      <alignment vertical="center"/>
    </xf>
    <xf numFmtId="0" fontId="56" fillId="12" borderId="0" applyNumberFormat="0" applyBorder="0" applyAlignment="0" applyProtection="0">
      <alignment vertical="center"/>
    </xf>
    <xf numFmtId="0" fontId="57" fillId="13" borderId="0" applyNumberFormat="0" applyBorder="0" applyAlignment="0" applyProtection="0">
      <alignment vertical="center"/>
    </xf>
    <xf numFmtId="0" fontId="58" fillId="14" borderId="0" applyNumberFormat="0" applyBorder="0" applyAlignment="0" applyProtection="0">
      <alignment vertical="center"/>
    </xf>
    <xf numFmtId="0" fontId="59" fillId="15" borderId="0" applyNumberFormat="0" applyBorder="0" applyAlignment="0" applyProtection="0">
      <alignment vertical="center"/>
    </xf>
    <xf numFmtId="0" fontId="59" fillId="16" borderId="0" applyNumberFormat="0" applyBorder="0" applyAlignment="0" applyProtection="0">
      <alignment vertical="center"/>
    </xf>
    <xf numFmtId="0" fontId="58" fillId="17" borderId="0" applyNumberFormat="0" applyBorder="0" applyAlignment="0" applyProtection="0">
      <alignment vertical="center"/>
    </xf>
    <xf numFmtId="0" fontId="58" fillId="18" borderId="0" applyNumberFormat="0" applyBorder="0" applyAlignment="0" applyProtection="0">
      <alignment vertical="center"/>
    </xf>
    <xf numFmtId="0" fontId="59" fillId="19" borderId="0" applyNumberFormat="0" applyBorder="0" applyAlignment="0" applyProtection="0">
      <alignment vertical="center"/>
    </xf>
    <xf numFmtId="0" fontId="59" fillId="20" borderId="0" applyNumberFormat="0" applyBorder="0" applyAlignment="0" applyProtection="0">
      <alignment vertical="center"/>
    </xf>
    <xf numFmtId="0" fontId="58" fillId="21" borderId="0" applyNumberFormat="0" applyBorder="0" applyAlignment="0" applyProtection="0">
      <alignment vertical="center"/>
    </xf>
    <xf numFmtId="0" fontId="58" fillId="22" borderId="0" applyNumberFormat="0" applyBorder="0" applyAlignment="0" applyProtection="0">
      <alignment vertical="center"/>
    </xf>
    <xf numFmtId="0" fontId="59" fillId="23" borderId="0" applyNumberFormat="0" applyBorder="0" applyAlignment="0" applyProtection="0">
      <alignment vertical="center"/>
    </xf>
    <xf numFmtId="0" fontId="59" fillId="24" borderId="0" applyNumberFormat="0" applyBorder="0" applyAlignment="0" applyProtection="0">
      <alignment vertical="center"/>
    </xf>
    <xf numFmtId="0" fontId="58" fillId="25" borderId="0" applyNumberFormat="0" applyBorder="0" applyAlignment="0" applyProtection="0">
      <alignment vertical="center"/>
    </xf>
    <xf numFmtId="0" fontId="58" fillId="26" borderId="0" applyNumberFormat="0" applyBorder="0" applyAlignment="0" applyProtection="0">
      <alignment vertical="center"/>
    </xf>
    <xf numFmtId="0" fontId="59" fillId="27" borderId="0" applyNumberFormat="0" applyBorder="0" applyAlignment="0" applyProtection="0">
      <alignment vertical="center"/>
    </xf>
    <xf numFmtId="0" fontId="59" fillId="28" borderId="0" applyNumberFormat="0" applyBorder="0" applyAlignment="0" applyProtection="0">
      <alignment vertical="center"/>
    </xf>
    <xf numFmtId="0" fontId="58" fillId="29" borderId="0" applyNumberFormat="0" applyBorder="0" applyAlignment="0" applyProtection="0">
      <alignment vertical="center"/>
    </xf>
    <xf numFmtId="0" fontId="58" fillId="30" borderId="0" applyNumberFormat="0" applyBorder="0" applyAlignment="0" applyProtection="0">
      <alignment vertical="center"/>
    </xf>
    <xf numFmtId="0" fontId="59" fillId="31" borderId="0" applyNumberFormat="0" applyBorder="0" applyAlignment="0" applyProtection="0">
      <alignment vertical="center"/>
    </xf>
    <xf numFmtId="0" fontId="59" fillId="32" borderId="0" applyNumberFormat="0" applyBorder="0" applyAlignment="0" applyProtection="0">
      <alignment vertical="center"/>
    </xf>
    <xf numFmtId="0" fontId="58" fillId="33" borderId="0" applyNumberFormat="0" applyBorder="0" applyAlignment="0" applyProtection="0">
      <alignment vertical="center"/>
    </xf>
    <xf numFmtId="0" fontId="58" fillId="34" borderId="0" applyNumberFormat="0" applyBorder="0" applyAlignment="0" applyProtection="0">
      <alignment vertical="center"/>
    </xf>
    <xf numFmtId="0" fontId="59" fillId="35" borderId="0" applyNumberFormat="0" applyBorder="0" applyAlignment="0" applyProtection="0">
      <alignment vertical="center"/>
    </xf>
    <xf numFmtId="0" fontId="59" fillId="36" borderId="0" applyNumberFormat="0" applyBorder="0" applyAlignment="0" applyProtection="0">
      <alignment vertical="center"/>
    </xf>
    <xf numFmtId="0" fontId="58" fillId="37" borderId="0" applyNumberFormat="0" applyBorder="0" applyAlignment="0" applyProtection="0">
      <alignment vertical="center"/>
    </xf>
    <xf numFmtId="0" fontId="3" fillId="0" borderId="0"/>
    <xf numFmtId="0" fontId="3" fillId="0" borderId="0"/>
    <xf numFmtId="0" fontId="3" fillId="0" borderId="0"/>
    <xf numFmtId="0" fontId="3" fillId="0" borderId="0"/>
    <xf numFmtId="0" fontId="60" fillId="0" borderId="0"/>
    <xf numFmtId="0" fontId="3" fillId="0" borderId="0"/>
    <xf numFmtId="0" fontId="60" fillId="0" borderId="0"/>
    <xf numFmtId="0" fontId="61" fillId="0" borderId="0"/>
    <xf numFmtId="0" fontId="3" fillId="0" borderId="0"/>
    <xf numFmtId="0" fontId="62" fillId="0" borderId="0"/>
    <xf numFmtId="0" fontId="3" fillId="0" borderId="0"/>
    <xf numFmtId="179" fontId="9" fillId="0" borderId="0"/>
    <xf numFmtId="0" fontId="15" fillId="0" borderId="0"/>
    <xf numFmtId="0" fontId="63" fillId="0" borderId="0" applyProtection="0">
      <alignment horizontal="left" vertical="top"/>
    </xf>
    <xf numFmtId="4" fontId="15" fillId="0" borderId="0">
      <alignment horizontal="justify" vertical="justify"/>
    </xf>
    <xf numFmtId="0" fontId="3" fillId="0" borderId="0"/>
    <xf numFmtId="0" fontId="3" fillId="0" borderId="0"/>
    <xf numFmtId="0" fontId="64" fillId="0" borderId="0"/>
    <xf numFmtId="0" fontId="15" fillId="0" borderId="0"/>
    <xf numFmtId="0" fontId="60" fillId="0" borderId="0"/>
    <xf numFmtId="0" fontId="13" fillId="0" borderId="0"/>
    <xf numFmtId="0" fontId="11" fillId="0" borderId="0">
      <alignment horizontal="justify" vertical="center" wrapText="1"/>
      <protection locked="0"/>
    </xf>
    <xf numFmtId="180" fontId="60" fillId="0" borderId="0" applyFont="0" applyFill="0" applyBorder="0" applyAlignment="0" applyProtection="0"/>
  </cellStyleXfs>
  <cellXfs count="253">
    <xf numFmtId="0" fontId="0" fillId="0" borderId="0" xfId="0"/>
    <xf numFmtId="0" fontId="0" fillId="0" borderId="1" xfId="0" applyBorder="1" applyAlignment="1">
      <alignment horizontal="center" vertical="top"/>
    </xf>
    <xf numFmtId="49" fontId="0" fillId="0" borderId="0" xfId="0" applyNumberFormat="1" applyAlignment="1">
      <alignment horizontal="justify" vertical="top" wrapText="1"/>
    </xf>
    <xf numFmtId="49" fontId="0" fillId="0" borderId="0" xfId="0" applyNumberFormat="1" applyAlignment="1">
      <alignment horizontal="center" vertical="top" wrapText="1"/>
    </xf>
    <xf numFmtId="0" fontId="0" fillId="0" borderId="2" xfId="0" applyBorder="1"/>
    <xf numFmtId="0" fontId="0" fillId="2" borderId="2" xfId="0" applyFill="1" applyBorder="1"/>
    <xf numFmtId="0" fontId="0" fillId="0" borderId="0" xfId="0" applyAlignment="1">
      <alignment horizontal="right"/>
    </xf>
    <xf numFmtId="4" fontId="1" fillId="2" borderId="1" xfId="0" applyNumberFormat="1" applyFont="1" applyFill="1" applyBorder="1" applyAlignment="1">
      <alignment horizontal="center" vertical="center" wrapText="1"/>
    </xf>
    <xf numFmtId="4" fontId="1" fillId="2" borderId="0" xfId="0" applyNumberFormat="1" applyFont="1" applyFill="1" applyAlignment="1">
      <alignment horizontal="left" vertical="center" wrapText="1"/>
    </xf>
    <xf numFmtId="4" fontId="1" fillId="2" borderId="0" xfId="0" applyNumberFormat="1" applyFont="1" applyFill="1" applyAlignment="1">
      <alignment horizontal="center" vertical="center" wrapText="1"/>
    </xf>
    <xf numFmtId="4" fontId="1" fillId="2"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0" xfId="0" applyFont="1" applyFill="1" applyAlignment="1">
      <alignment horizontal="center" vertical="center"/>
    </xf>
    <xf numFmtId="0" fontId="2" fillId="3" borderId="2" xfId="0" applyFont="1" applyFill="1" applyBorder="1" applyAlignment="1">
      <alignment horizontal="center" vertical="center"/>
    </xf>
    <xf numFmtId="0" fontId="3" fillId="0" borderId="1" xfId="0" applyFont="1" applyBorder="1" applyAlignment="1">
      <alignment horizontal="center" vertical="center"/>
    </xf>
    <xf numFmtId="49" fontId="4" fillId="0" borderId="0" xfId="0" applyNumberFormat="1" applyFont="1" applyAlignment="1">
      <alignment horizontal="left" vertical="center" wrapText="1"/>
    </xf>
    <xf numFmtId="49" fontId="3" fillId="0" borderId="0" xfId="0" applyNumberFormat="1" applyFont="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181" fontId="3" fillId="0" borderId="2" xfId="0" applyNumberFormat="1" applyFont="1" applyBorder="1" applyAlignment="1">
      <alignment horizontal="center" vertical="center"/>
    </xf>
    <xf numFmtId="4" fontId="3" fillId="0" borderId="2" xfId="0" applyNumberFormat="1" applyFont="1" applyBorder="1" applyAlignment="1">
      <alignment horizontal="center" vertical="center"/>
    </xf>
    <xf numFmtId="16" fontId="3" fillId="4" borderId="1" xfId="0" applyNumberFormat="1" applyFont="1" applyFill="1" applyBorder="1" applyAlignment="1">
      <alignment horizontal="center" vertical="top"/>
    </xf>
    <xf numFmtId="0" fontId="5" fillId="4" borderId="0" xfId="0" applyFont="1" applyFill="1" applyAlignment="1">
      <alignment horizontal="left" vertical="top" wrapText="1"/>
    </xf>
    <xf numFmtId="49" fontId="3" fillId="4" borderId="0" xfId="0" applyNumberFormat="1" applyFont="1" applyFill="1" applyAlignment="1">
      <alignment horizontal="center" vertical="top" wrapText="1"/>
    </xf>
    <xf numFmtId="2" fontId="6" fillId="4" borderId="2" xfId="0" applyNumberFormat="1" applyFont="1" applyFill="1" applyBorder="1" applyAlignment="1">
      <alignment horizontal="center"/>
    </xf>
    <xf numFmtId="0" fontId="6" fillId="2" borderId="2" xfId="0" applyFont="1" applyFill="1" applyBorder="1"/>
    <xf numFmtId="0" fontId="3" fillId="4" borderId="0" xfId="0" applyFont="1" applyFill="1" applyAlignment="1">
      <alignment horizontal="right"/>
    </xf>
    <xf numFmtId="181" fontId="3" fillId="4" borderId="2" xfId="0" applyNumberFormat="1" applyFont="1" applyFill="1" applyBorder="1" applyAlignment="1">
      <alignment horizontal="center" vertical="center"/>
    </xf>
    <xf numFmtId="49" fontId="7" fillId="0" borderId="0" xfId="0" applyNumberFormat="1" applyFont="1" applyAlignment="1">
      <alignment horizontal="left" vertical="top" wrapText="1"/>
    </xf>
    <xf numFmtId="0" fontId="0" fillId="0" borderId="6" xfId="0" applyBorder="1" applyAlignment="1">
      <alignment horizontal="center" vertical="top"/>
    </xf>
    <xf numFmtId="49" fontId="0" fillId="0" borderId="7" xfId="0" applyNumberFormat="1" applyBorder="1" applyAlignment="1">
      <alignment horizontal="justify" vertical="top" wrapText="1"/>
    </xf>
    <xf numFmtId="49" fontId="0" fillId="0" borderId="7" xfId="0" applyNumberFormat="1" applyBorder="1" applyAlignment="1">
      <alignment horizontal="center" vertical="top" wrapText="1"/>
    </xf>
    <xf numFmtId="0" fontId="0" fillId="0" borderId="8" xfId="0" applyBorder="1"/>
    <xf numFmtId="0" fontId="0" fillId="2" borderId="8" xfId="0" applyFill="1" applyBorder="1"/>
    <xf numFmtId="0" fontId="0" fillId="0" borderId="7" xfId="0" applyBorder="1" applyAlignment="1">
      <alignment horizontal="right"/>
    </xf>
    <xf numFmtId="0" fontId="0" fillId="0" borderId="3" xfId="0" applyBorder="1" applyAlignment="1">
      <alignment horizontal="center" vertical="top"/>
    </xf>
    <xf numFmtId="49" fontId="7" fillId="0" borderId="4" xfId="0" applyNumberFormat="1" applyFont="1" applyBorder="1" applyAlignment="1">
      <alignment horizontal="justify" vertical="top" wrapText="1"/>
    </xf>
    <xf numFmtId="49" fontId="0" fillId="0" borderId="4" xfId="0" applyNumberFormat="1" applyBorder="1" applyAlignment="1">
      <alignment horizontal="center" vertical="top" wrapText="1"/>
    </xf>
    <xf numFmtId="0" fontId="0" fillId="0" borderId="5" xfId="0" applyBorder="1"/>
    <xf numFmtId="0" fontId="0" fillId="2" borderId="5" xfId="0" applyFill="1" applyBorder="1"/>
    <xf numFmtId="0" fontId="0" fillId="0" borderId="4" xfId="0" applyBorder="1" applyAlignment="1">
      <alignment horizontal="right"/>
    </xf>
    <xf numFmtId="181" fontId="5" fillId="0" borderId="5" xfId="0" applyNumberFormat="1" applyFont="1" applyBorder="1" applyAlignment="1">
      <alignment horizontal="center" vertical="center"/>
    </xf>
    <xf numFmtId="181" fontId="0" fillId="0" borderId="2" xfId="0" applyNumberFormat="1" applyBorder="1"/>
    <xf numFmtId="0" fontId="3" fillId="0" borderId="0" xfId="65"/>
    <xf numFmtId="0" fontId="3" fillId="0" borderId="9" xfId="65" applyBorder="1" applyAlignment="1">
      <alignment horizontal="center" vertical="top"/>
    </xf>
    <xf numFmtId="49" fontId="3" fillId="0" borderId="10" xfId="65" applyNumberFormat="1" applyBorder="1" applyAlignment="1">
      <alignment horizontal="justify" vertical="top" wrapText="1"/>
    </xf>
    <xf numFmtId="49" fontId="3" fillId="0" borderId="10" xfId="65" applyNumberFormat="1" applyBorder="1" applyAlignment="1">
      <alignment horizontal="center" vertical="top" wrapText="1"/>
    </xf>
    <xf numFmtId="4" fontId="3" fillId="0" borderId="10" xfId="65" applyNumberFormat="1" applyBorder="1"/>
    <xf numFmtId="0" fontId="3" fillId="0" borderId="10" xfId="65" applyBorder="1"/>
    <xf numFmtId="0" fontId="3" fillId="0" borderId="10" xfId="65" applyBorder="1" applyAlignment="1">
      <alignment horizontal="center"/>
    </xf>
    <xf numFmtId="0" fontId="3" fillId="0" borderId="11" xfId="65" applyBorder="1"/>
    <xf numFmtId="0" fontId="2" fillId="3" borderId="3" xfId="65" applyFont="1" applyFill="1" applyBorder="1" applyAlignment="1">
      <alignment horizontal="center" vertical="center"/>
    </xf>
    <xf numFmtId="0" fontId="2" fillId="3" borderId="4" xfId="65" applyFont="1" applyFill="1" applyBorder="1" applyAlignment="1">
      <alignment horizontal="center" vertical="center"/>
    </xf>
    <xf numFmtId="4" fontId="2" fillId="3" borderId="4" xfId="65" applyNumberFormat="1" applyFont="1" applyFill="1" applyBorder="1" applyAlignment="1">
      <alignment horizontal="center" vertical="center"/>
    </xf>
    <xf numFmtId="0" fontId="2" fillId="3" borderId="5" xfId="65" applyFont="1" applyFill="1" applyBorder="1" applyAlignment="1">
      <alignment horizontal="center" vertical="center"/>
    </xf>
    <xf numFmtId="0" fontId="3" fillId="0" borderId="1" xfId="65" applyBorder="1" applyAlignment="1">
      <alignment horizontal="center" vertical="top"/>
    </xf>
    <xf numFmtId="49" fontId="3" fillId="0" borderId="0" xfId="65" applyNumberFormat="1" applyAlignment="1">
      <alignment horizontal="justify" vertical="top" wrapText="1"/>
    </xf>
    <xf numFmtId="49" fontId="3" fillId="0" borderId="0" xfId="65" applyNumberFormat="1" applyAlignment="1">
      <alignment horizontal="center" vertical="top" wrapText="1"/>
    </xf>
    <xf numFmtId="4" fontId="3" fillId="0" borderId="0" xfId="65" applyNumberFormat="1"/>
    <xf numFmtId="0" fontId="3" fillId="0" borderId="0" xfId="65" applyAlignment="1">
      <alignment horizontal="center"/>
    </xf>
    <xf numFmtId="0" fontId="3" fillId="0" borderId="2" xfId="65" applyBorder="1"/>
    <xf numFmtId="4" fontId="1" fillId="2" borderId="3" xfId="65" applyNumberFormat="1" applyFont="1" applyFill="1" applyBorder="1" applyAlignment="1">
      <alignment horizontal="center" vertical="center" wrapText="1"/>
    </xf>
    <xf numFmtId="4" fontId="1" fillId="2" borderId="4" xfId="65" applyNumberFormat="1" applyFont="1" applyFill="1" applyBorder="1" applyAlignment="1">
      <alignment horizontal="left" vertical="center" wrapText="1"/>
    </xf>
    <xf numFmtId="4" fontId="1" fillId="2" borderId="4" xfId="65" applyNumberFormat="1" applyFont="1" applyFill="1" applyBorder="1" applyAlignment="1">
      <alignment horizontal="center" vertical="center" wrapText="1"/>
    </xf>
    <xf numFmtId="4" fontId="8" fillId="2" borderId="4" xfId="65" applyNumberFormat="1" applyFont="1" applyFill="1" applyBorder="1" applyAlignment="1">
      <alignment horizontal="center" vertical="center" wrapText="1"/>
    </xf>
    <xf numFmtId="0" fontId="3" fillId="2" borderId="12" xfId="65" applyFill="1" applyBorder="1"/>
    <xf numFmtId="49" fontId="9" fillId="0" borderId="0" xfId="65" applyNumberFormat="1" applyFont="1" applyAlignment="1">
      <alignment horizontal="center" vertical="top" wrapText="1"/>
    </xf>
    <xf numFmtId="0" fontId="3" fillId="2" borderId="13" xfId="65" applyFill="1" applyBorder="1"/>
    <xf numFmtId="0" fontId="3" fillId="0" borderId="6" xfId="65" applyBorder="1" applyAlignment="1">
      <alignment horizontal="center" vertical="center"/>
    </xf>
    <xf numFmtId="49" fontId="3" fillId="0" borderId="7" xfId="65" applyNumberFormat="1" applyBorder="1" applyAlignment="1">
      <alignment horizontal="center" vertical="center" wrapText="1"/>
    </xf>
    <xf numFmtId="49" fontId="3" fillId="0" borderId="7" xfId="65" applyNumberFormat="1" applyBorder="1" applyAlignment="1">
      <alignment horizontal="center" vertical="center"/>
    </xf>
    <xf numFmtId="4" fontId="3" fillId="0" borderId="7" xfId="65" applyNumberFormat="1" applyBorder="1" applyAlignment="1">
      <alignment horizontal="center" vertical="center"/>
    </xf>
    <xf numFmtId="0" fontId="3" fillId="2" borderId="14" xfId="65" applyFill="1" applyBorder="1"/>
    <xf numFmtId="0" fontId="3" fillId="0" borderId="8" xfId="65" applyBorder="1" applyAlignment="1">
      <alignment horizontal="center" vertical="center"/>
    </xf>
    <xf numFmtId="4" fontId="1" fillId="2" borderId="1" xfId="65" applyNumberFormat="1" applyFont="1" applyFill="1" applyBorder="1" applyAlignment="1">
      <alignment horizontal="left" vertical="center" wrapText="1"/>
    </xf>
    <xf numFmtId="4" fontId="1" fillId="2" borderId="0" xfId="65" applyNumberFormat="1" applyFont="1" applyFill="1" applyAlignment="1">
      <alignment horizontal="left" vertical="center" wrapText="1"/>
    </xf>
    <xf numFmtId="4" fontId="1" fillId="2" borderId="2" xfId="65" applyNumberFormat="1" applyFont="1" applyFill="1" applyBorder="1" applyAlignment="1">
      <alignment horizontal="left" vertical="center" wrapText="1"/>
    </xf>
    <xf numFmtId="49" fontId="10" fillId="0" borderId="0" xfId="0" applyNumberFormat="1" applyFont="1" applyAlignment="1">
      <alignment horizontal="justify" vertical="top" wrapText="1"/>
    </xf>
    <xf numFmtId="0" fontId="11" fillId="0" borderId="1" xfId="0" applyFont="1" applyBorder="1" applyAlignment="1">
      <alignment horizontal="justify" vertical="top"/>
    </xf>
    <xf numFmtId="0" fontId="11" fillId="0" borderId="0" xfId="0" applyFont="1" applyAlignment="1">
      <alignment horizontal="justify" vertical="top"/>
    </xf>
    <xf numFmtId="0" fontId="11" fillId="0" borderId="2" xfId="0" applyFont="1" applyBorder="1"/>
    <xf numFmtId="0" fontId="11" fillId="0" borderId="1" xfId="0" applyFont="1" applyBorder="1" applyAlignment="1">
      <alignment horizontal="left" vertical="top" wrapText="1" indent="1"/>
    </xf>
    <xf numFmtId="0" fontId="11" fillId="0" borderId="0" xfId="0" applyFont="1" applyAlignment="1">
      <alignment horizontal="left" vertical="top" indent="1"/>
    </xf>
    <xf numFmtId="4" fontId="1" fillId="2" borderId="1" xfId="65" applyNumberFormat="1" applyFont="1" applyFill="1" applyBorder="1" applyAlignment="1">
      <alignment horizontal="center" vertical="center" wrapText="1"/>
    </xf>
    <xf numFmtId="4" fontId="12" fillId="2" borderId="0" xfId="65" applyNumberFormat="1" applyFont="1" applyFill="1" applyAlignment="1">
      <alignment horizontal="left" vertical="center" wrapText="1"/>
    </xf>
    <xf numFmtId="4" fontId="1" fillId="2" borderId="0" xfId="65" applyNumberFormat="1" applyFont="1" applyFill="1" applyAlignment="1">
      <alignment horizontal="center" vertical="center" wrapText="1"/>
    </xf>
    <xf numFmtId="181" fontId="1" fillId="2" borderId="2" xfId="65" applyNumberFormat="1" applyFont="1" applyFill="1" applyBorder="1" applyAlignment="1">
      <alignment horizontal="center" vertical="center" wrapText="1"/>
    </xf>
    <xf numFmtId="0" fontId="11" fillId="0" borderId="1" xfId="0" applyFont="1" applyBorder="1" applyAlignment="1">
      <alignment horizontal="justify" vertical="top" wrapText="1"/>
    </xf>
    <xf numFmtId="0" fontId="11" fillId="0" borderId="0" xfId="0" applyFont="1" applyAlignment="1">
      <alignment horizontal="justify" vertical="top" wrapText="1"/>
    </xf>
    <xf numFmtId="0" fontId="11" fillId="0" borderId="0" xfId="0" applyFont="1" applyAlignment="1">
      <alignment horizontal="justify" wrapText="1"/>
    </xf>
    <xf numFmtId="4" fontId="11" fillId="0" borderId="0" xfId="0" applyNumberFormat="1" applyFont="1" applyAlignment="1">
      <alignment horizontal="justify" wrapText="1"/>
    </xf>
    <xf numFmtId="0" fontId="13" fillId="2" borderId="13" xfId="65" applyFont="1" applyFill="1" applyBorder="1"/>
    <xf numFmtId="0" fontId="11" fillId="0" borderId="0" xfId="0" applyFont="1" applyAlignment="1">
      <alignment horizontal="right" vertical="top" wrapText="1"/>
    </xf>
    <xf numFmtId="0" fontId="11" fillId="0" borderId="2" xfId="0" applyFont="1" applyBorder="1" applyAlignment="1">
      <alignment horizontal="justify" vertical="top" wrapText="1"/>
    </xf>
    <xf numFmtId="0" fontId="5" fillId="0" borderId="0" xfId="64" applyFont="1" applyAlignment="1">
      <alignment vertical="top" wrapText="1"/>
    </xf>
    <xf numFmtId="0" fontId="13" fillId="0" borderId="2" xfId="65" applyFont="1" applyBorder="1"/>
    <xf numFmtId="0" fontId="3" fillId="0" borderId="0" xfId="64" applyAlignment="1">
      <alignment vertical="top" wrapText="1"/>
    </xf>
    <xf numFmtId="0" fontId="5" fillId="0" borderId="1" xfId="65" applyFont="1" applyBorder="1" applyAlignment="1">
      <alignment horizontal="right" vertical="top"/>
    </xf>
    <xf numFmtId="0" fontId="14" fillId="0" borderId="0" xfId="0" applyFont="1" applyAlignment="1">
      <alignment horizontal="justify" vertical="top" wrapText="1"/>
    </xf>
    <xf numFmtId="0" fontId="15" fillId="0" borderId="0" xfId="65" applyFont="1" applyAlignment="1">
      <alignment horizontal="center" wrapText="1"/>
    </xf>
    <xf numFmtId="4" fontId="3" fillId="5" borderId="0" xfId="65" applyNumberFormat="1" applyFill="1" applyAlignment="1" applyProtection="1">
      <alignment horizontal="right" vertical="top" wrapText="1"/>
      <protection locked="0"/>
    </xf>
    <xf numFmtId="4" fontId="3" fillId="6" borderId="0" xfId="65" applyNumberFormat="1" applyFill="1" applyAlignment="1">
      <alignment horizontal="right" vertical="top" wrapText="1"/>
    </xf>
    <xf numFmtId="181" fontId="15" fillId="0" borderId="2" xfId="65" applyNumberFormat="1" applyFont="1" applyBorder="1" applyAlignment="1">
      <alignment horizontal="right"/>
    </xf>
    <xf numFmtId="0" fontId="3" fillId="0" borderId="0" xfId="65" applyAlignment="1">
      <alignment horizontal="justify" vertical="top" wrapText="1"/>
    </xf>
    <xf numFmtId="4" fontId="3" fillId="0" borderId="0" xfId="65" applyNumberFormat="1" applyAlignment="1" applyProtection="1">
      <alignment horizontal="right" vertical="top" wrapText="1"/>
      <protection locked="0"/>
    </xf>
    <xf numFmtId="4" fontId="3" fillId="0" borderId="0" xfId="65" applyNumberFormat="1" applyAlignment="1">
      <alignment horizontal="right" vertical="top" wrapText="1"/>
    </xf>
    <xf numFmtId="4" fontId="15" fillId="0" borderId="2" xfId="65" applyNumberFormat="1" applyFont="1" applyBorder="1" applyAlignment="1">
      <alignment horizontal="right"/>
    </xf>
    <xf numFmtId="0" fontId="3" fillId="0" borderId="1" xfId="65" applyBorder="1" applyAlignment="1">
      <alignment horizontal="right" vertical="top"/>
    </xf>
    <xf numFmtId="0" fontId="15" fillId="0" borderId="0" xfId="0" applyFont="1" applyAlignment="1">
      <alignment horizontal="justify" vertical="top" wrapText="1"/>
    </xf>
    <xf numFmtId="4" fontId="3" fillId="0" borderId="0" xfId="65" applyNumberFormat="1" applyFill="1" applyAlignment="1" applyProtection="1">
      <alignment horizontal="right" vertical="top" wrapText="1"/>
      <protection locked="0"/>
    </xf>
    <xf numFmtId="4" fontId="3" fillId="0" borderId="0" xfId="65" applyNumberFormat="1" applyFill="1" applyAlignment="1">
      <alignment horizontal="right" vertical="top" wrapText="1"/>
    </xf>
    <xf numFmtId="0" fontId="11" fillId="0" borderId="1" xfId="0" applyFont="1" applyBorder="1" applyAlignment="1">
      <alignment vertical="top" wrapText="1"/>
    </xf>
    <xf numFmtId="0" fontId="11" fillId="0" borderId="0" xfId="0" applyFont="1" applyAlignment="1">
      <alignment vertical="top"/>
    </xf>
    <xf numFmtId="0" fontId="11" fillId="0" borderId="1" xfId="0" applyFont="1" applyBorder="1" applyAlignment="1">
      <alignment horizontal="left" vertical="top" wrapText="1"/>
    </xf>
    <xf numFmtId="0" fontId="11" fillId="0" borderId="0" xfId="0" applyFont="1" applyAlignment="1">
      <alignment horizontal="left" vertical="top" wrapText="1"/>
    </xf>
    <xf numFmtId="0" fontId="16" fillId="0" borderId="0" xfId="0" applyFont="1"/>
    <xf numFmtId="0" fontId="17" fillId="0" borderId="0" xfId="0" applyFont="1"/>
    <xf numFmtId="0" fontId="6" fillId="0" borderId="0" xfId="0" applyFont="1"/>
    <xf numFmtId="0" fontId="18" fillId="0" borderId="1" xfId="0" applyFont="1" applyBorder="1" applyAlignment="1">
      <alignment horizontal="center" vertical="top"/>
    </xf>
    <xf numFmtId="0" fontId="5"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5" fillId="3" borderId="3" xfId="0" applyFont="1" applyFill="1" applyBorder="1" applyAlignment="1">
      <alignment horizontal="center" vertical="center"/>
    </xf>
    <xf numFmtId="0" fontId="5" fillId="0" borderId="1"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4" fontId="19" fillId="2" borderId="1" xfId="0" applyNumberFormat="1" applyFont="1" applyFill="1" applyBorder="1" applyAlignment="1">
      <alignment horizontal="center" vertical="center" wrapText="1"/>
    </xf>
    <xf numFmtId="0" fontId="3" fillId="0" borderId="1" xfId="0" applyFont="1" applyBorder="1" applyAlignment="1">
      <alignment horizontal="center" vertical="top"/>
    </xf>
    <xf numFmtId="49" fontId="9" fillId="0" borderId="0" xfId="0" applyNumberFormat="1" applyFont="1" applyAlignment="1">
      <alignment horizontal="center" vertical="top" wrapText="1"/>
    </xf>
    <xf numFmtId="0" fontId="3" fillId="0" borderId="6" xfId="0" applyFont="1" applyBorder="1" applyAlignment="1">
      <alignment horizontal="center" vertical="center"/>
    </xf>
    <xf numFmtId="49" fontId="3" fillId="0" borderId="7" xfId="0" applyNumberFormat="1" applyFont="1" applyBorder="1" applyAlignment="1">
      <alignment horizontal="center" vertical="center" wrapText="1"/>
    </xf>
    <xf numFmtId="49" fontId="3" fillId="0" borderId="7" xfId="0" applyNumberFormat="1" applyFont="1" applyBorder="1" applyAlignment="1">
      <alignment horizontal="center" vertical="center"/>
    </xf>
    <xf numFmtId="0" fontId="3" fillId="0" borderId="8" xfId="0" applyFont="1" applyBorder="1" applyAlignment="1">
      <alignment horizontal="center" vertical="center"/>
    </xf>
    <xf numFmtId="0" fontId="20" fillId="0" borderId="1" xfId="0" applyFont="1" applyBorder="1"/>
    <xf numFmtId="0" fontId="21" fillId="0" borderId="0" xfId="0" applyFont="1"/>
    <xf numFmtId="4" fontId="21" fillId="0" borderId="0" xfId="0" applyNumberFormat="1" applyFont="1"/>
    <xf numFmtId="0" fontId="21" fillId="0" borderId="0" xfId="0" applyFont="1" applyAlignment="1">
      <alignment horizontal="right"/>
    </xf>
    <xf numFmtId="0" fontId="11" fillId="0" borderId="0" xfId="0" applyFont="1" applyAlignment="1">
      <alignment horizontal="left" vertical="top" wrapText="1" indent="1"/>
    </xf>
    <xf numFmtId="49" fontId="11" fillId="0" borderId="1" xfId="0" applyNumberFormat="1" applyFont="1" applyBorder="1" applyAlignment="1">
      <alignment horizontal="left" vertical="top" wrapText="1" indent="1"/>
    </xf>
    <xf numFmtId="49" fontId="11" fillId="0" borderId="0" xfId="0" applyNumberFormat="1" applyFont="1" applyAlignment="1">
      <alignment horizontal="left" vertical="top" wrapText="1" indent="1"/>
    </xf>
    <xf numFmtId="4" fontId="19" fillId="2" borderId="1" xfId="65" applyNumberFormat="1" applyFont="1" applyFill="1" applyBorder="1" applyAlignment="1">
      <alignment horizontal="center" vertical="center" wrapText="1"/>
    </xf>
    <xf numFmtId="0" fontId="3" fillId="0" borderId="9" xfId="0" applyFont="1" applyBorder="1" applyAlignment="1">
      <alignment horizontal="center" vertical="top"/>
    </xf>
    <xf numFmtId="0" fontId="3" fillId="0" borderId="10" xfId="0" applyFont="1" applyBorder="1" applyAlignment="1">
      <alignment horizontal="left" vertical="top" wrapText="1"/>
    </xf>
    <xf numFmtId="0" fontId="15" fillId="0" borderId="10" xfId="0" applyFont="1" applyBorder="1" applyAlignment="1">
      <alignment horizontal="center" vertical="top" wrapText="1"/>
    </xf>
    <xf numFmtId="4" fontId="15" fillId="0" borderId="11" xfId="0" applyNumberFormat="1" applyFont="1" applyBorder="1" applyAlignment="1">
      <alignment horizontal="right" vertical="top" wrapText="1"/>
    </xf>
    <xf numFmtId="0" fontId="0" fillId="2" borderId="11" xfId="0" applyFill="1" applyBorder="1"/>
    <xf numFmtId="4" fontId="15" fillId="0" borderId="10" xfId="0" applyNumberFormat="1" applyFont="1" applyBorder="1" applyAlignment="1">
      <alignment horizontal="right" vertical="top" wrapText="1"/>
    </xf>
    <xf numFmtId="4" fontId="15" fillId="0" borderId="11" xfId="0" applyNumberFormat="1" applyFont="1" applyBorder="1" applyAlignment="1">
      <alignment horizontal="right" vertical="top"/>
    </xf>
    <xf numFmtId="0" fontId="3" fillId="0" borderId="0" xfId="0" applyFont="1" applyAlignment="1">
      <alignment horizontal="justify" vertical="top" wrapText="1"/>
    </xf>
    <xf numFmtId="0" fontId="15" fillId="0" borderId="0" xfId="0" applyFont="1" applyAlignment="1">
      <alignment horizontal="center" vertical="top" wrapText="1"/>
    </xf>
    <xf numFmtId="4" fontId="15" fillId="0" borderId="2" xfId="0" applyNumberFormat="1" applyFont="1" applyBorder="1" applyAlignment="1">
      <alignment horizontal="right" vertical="top" wrapText="1"/>
    </xf>
    <xf numFmtId="4" fontId="15" fillId="0" borderId="0" xfId="0" applyNumberFormat="1" applyFont="1" applyAlignment="1">
      <alignment horizontal="right" vertical="top" wrapText="1"/>
    </xf>
    <xf numFmtId="4" fontId="15" fillId="0" borderId="2" xfId="0" applyNumberFormat="1" applyFont="1" applyBorder="1" applyAlignment="1">
      <alignment horizontal="right" vertical="top"/>
    </xf>
    <xf numFmtId="16" fontId="5" fillId="0" borderId="1" xfId="0" applyNumberFormat="1" applyFont="1" applyBorder="1" applyAlignment="1">
      <alignment horizontal="right" vertical="top"/>
    </xf>
    <xf numFmtId="4" fontId="15" fillId="0" borderId="2" xfId="0" applyNumberFormat="1" applyFont="1" applyBorder="1" applyAlignment="1" applyProtection="1">
      <alignment horizontal="right" vertical="top" wrapText="1"/>
      <protection locked="0"/>
    </xf>
    <xf numFmtId="0" fontId="22" fillId="0" borderId="0" xfId="0" applyFont="1"/>
    <xf numFmtId="0" fontId="5" fillId="0" borderId="1" xfId="0" applyFont="1" applyBorder="1" applyAlignment="1">
      <alignment horizontal="right" vertical="center"/>
    </xf>
    <xf numFmtId="0" fontId="3" fillId="0" borderId="0" xfId="0" applyFont="1" applyAlignment="1">
      <alignment horizontal="left" vertical="top" wrapText="1"/>
    </xf>
    <xf numFmtId="0" fontId="3" fillId="0" borderId="0" xfId="0" applyFont="1" applyAlignment="1">
      <alignment horizontal="right" vertical="center"/>
    </xf>
    <xf numFmtId="0" fontId="3" fillId="0" borderId="7" xfId="0" applyFont="1" applyBorder="1" applyAlignment="1">
      <alignment horizontal="justify" vertical="top" wrapText="1"/>
    </xf>
    <xf numFmtId="0" fontId="5" fillId="0" borderId="1" xfId="0" applyFont="1" applyBorder="1" applyAlignment="1">
      <alignment horizontal="right" vertical="top"/>
    </xf>
    <xf numFmtId="49" fontId="5" fillId="0" borderId="0" xfId="0" applyNumberFormat="1" applyFont="1" applyAlignment="1">
      <alignment horizontal="justify" vertical="top" wrapText="1"/>
    </xf>
    <xf numFmtId="4" fontId="15" fillId="5" borderId="2" xfId="0" applyNumberFormat="1" applyFont="1" applyFill="1" applyBorder="1" applyAlignment="1" applyProtection="1">
      <alignment horizontal="right" vertical="top" wrapText="1"/>
      <protection locked="0"/>
    </xf>
    <xf numFmtId="4" fontId="15" fillId="6" borderId="0" xfId="0" applyNumberFormat="1" applyFont="1" applyFill="1" applyAlignment="1">
      <alignment horizontal="right" vertical="top" wrapText="1"/>
    </xf>
    <xf numFmtId="181" fontId="15" fillId="0" borderId="2" xfId="0" applyNumberFormat="1" applyFont="1" applyBorder="1" applyAlignment="1">
      <alignment horizontal="right" vertical="top"/>
    </xf>
    <xf numFmtId="16" fontId="3" fillId="0" borderId="6" xfId="0" applyNumberFormat="1" applyFont="1" applyBorder="1" applyAlignment="1">
      <alignment horizontal="center" vertical="top"/>
    </xf>
    <xf numFmtId="0" fontId="3" fillId="0" borderId="7" xfId="0" applyFont="1" applyBorder="1" applyAlignment="1">
      <alignment horizontal="left" vertical="top" wrapText="1"/>
    </xf>
    <xf numFmtId="49" fontId="3" fillId="0" borderId="7" xfId="0" applyNumberFormat="1" applyFont="1" applyBorder="1" applyAlignment="1">
      <alignment horizontal="center" vertical="top" wrapText="1"/>
    </xf>
    <xf numFmtId="2" fontId="6" fillId="0" borderId="8" xfId="0" applyNumberFormat="1" applyFont="1" applyBorder="1" applyAlignment="1">
      <alignment horizontal="center"/>
    </xf>
    <xf numFmtId="0" fontId="6" fillId="2" borderId="8" xfId="0" applyFont="1" applyFill="1" applyBorder="1"/>
    <xf numFmtId="0" fontId="3" fillId="0" borderId="7" xfId="0" applyFont="1" applyBorder="1" applyAlignment="1">
      <alignment horizontal="right"/>
    </xf>
    <xf numFmtId="0" fontId="6" fillId="0" borderId="8" xfId="0" applyFont="1" applyBorder="1"/>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3" fillId="0" borderId="1" xfId="0" applyFont="1" applyBorder="1"/>
    <xf numFmtId="0" fontId="0" fillId="0" borderId="0" xfId="0" applyAlignment="1">
      <alignment horizontal="left" wrapText="1"/>
    </xf>
    <xf numFmtId="0" fontId="0" fillId="0" borderId="2" xfId="0" applyBorder="1" applyAlignment="1">
      <alignment wrapText="1"/>
    </xf>
    <xf numFmtId="0" fontId="5" fillId="0" borderId="0" xfId="0" applyFont="1" applyAlignment="1">
      <alignment horizontal="justify" vertical="top" wrapText="1"/>
    </xf>
    <xf numFmtId="181" fontId="3" fillId="0" borderId="2" xfId="0" applyNumberFormat="1" applyFont="1" applyBorder="1" applyAlignment="1">
      <alignment horizontal="right" vertical="top"/>
    </xf>
    <xf numFmtId="49" fontId="3" fillId="0" borderId="0" xfId="0" applyNumberFormat="1" applyFont="1" applyAlignment="1">
      <alignment horizontal="justify" vertical="top" wrapText="1"/>
    </xf>
    <xf numFmtId="4" fontId="15" fillId="0" borderId="2" xfId="0" applyNumberFormat="1" applyFont="1" applyFill="1" applyBorder="1" applyAlignment="1" applyProtection="1">
      <alignment horizontal="right" vertical="top" wrapText="1"/>
      <protection locked="0"/>
    </xf>
    <xf numFmtId="4" fontId="15" fillId="0" borderId="0" xfId="0" applyNumberFormat="1" applyFont="1" applyFill="1" applyAlignment="1">
      <alignment horizontal="right" vertical="top" wrapText="1"/>
    </xf>
    <xf numFmtId="0" fontId="5" fillId="0" borderId="10" xfId="0" applyFont="1" applyBorder="1" applyAlignment="1">
      <alignment horizontal="left" vertical="top" wrapText="1"/>
    </xf>
    <xf numFmtId="0" fontId="24" fillId="0" borderId="0" xfId="0" applyFont="1"/>
    <xf numFmtId="0" fontId="18" fillId="0" borderId="0" xfId="0" applyFont="1" applyAlignment="1">
      <alignment wrapText="1"/>
    </xf>
    <xf numFmtId="0" fontId="18" fillId="0" borderId="0" xfId="0" applyFont="1"/>
    <xf numFmtId="0" fontId="3" fillId="0" borderId="0" xfId="0" applyFont="1" applyAlignment="1">
      <alignment wrapText="1"/>
    </xf>
    <xf numFmtId="0" fontId="0" fillId="2" borderId="0" xfId="0" applyFill="1"/>
    <xf numFmtId="0" fontId="3" fillId="0" borderId="0" xfId="0" applyFont="1"/>
    <xf numFmtId="0" fontId="25" fillId="0" borderId="0" xfId="0" applyFont="1" applyAlignment="1">
      <alignment wrapText="1"/>
    </xf>
    <xf numFmtId="16" fontId="3" fillId="0" borderId="1" xfId="0" applyNumberFormat="1" applyFont="1" applyBorder="1" applyAlignment="1">
      <alignment horizontal="right" vertical="top"/>
    </xf>
    <xf numFmtId="0" fontId="15" fillId="0" borderId="0" xfId="0" applyFont="1" applyAlignment="1">
      <alignment horizontal="left" vertical="top" wrapText="1"/>
    </xf>
    <xf numFmtId="0" fontId="3" fillId="0" borderId="0" xfId="0" applyFont="1" applyAlignment="1">
      <alignment horizontal="center" vertical="top"/>
    </xf>
    <xf numFmtId="0" fontId="26" fillId="0" borderId="0" xfId="0" applyFont="1" applyAlignment="1">
      <alignment horizontal="left" vertical="top"/>
    </xf>
    <xf numFmtId="0" fontId="3" fillId="0" borderId="1" xfId="0" applyFont="1" applyBorder="1" applyAlignment="1">
      <alignment horizontal="right" vertical="top"/>
    </xf>
    <xf numFmtId="181" fontId="15" fillId="0" borderId="2" xfId="2" applyNumberFormat="1" applyFont="1" applyBorder="1" applyAlignment="1">
      <alignment horizontal="right" vertical="top"/>
    </xf>
    <xf numFmtId="0" fontId="27" fillId="0" borderId="1" xfId="0" applyFont="1" applyBorder="1" applyAlignment="1">
      <alignment horizontal="center" vertical="center"/>
    </xf>
    <xf numFmtId="49" fontId="27" fillId="0" borderId="0" xfId="0" applyNumberFormat="1" applyFont="1" applyAlignment="1">
      <alignment horizontal="center" vertical="center" wrapText="1"/>
    </xf>
    <xf numFmtId="16" fontId="27" fillId="0" borderId="1" xfId="0" applyNumberFormat="1" applyFont="1" applyBorder="1" applyAlignment="1">
      <alignment horizontal="center" vertical="top"/>
    </xf>
    <xf numFmtId="0" fontId="27" fillId="0" borderId="0" xfId="0" applyFont="1" applyAlignment="1">
      <alignment horizontal="left" vertical="top" wrapText="1"/>
    </xf>
    <xf numFmtId="49" fontId="27" fillId="0" borderId="0" xfId="0" applyNumberFormat="1" applyFont="1" applyAlignment="1">
      <alignment horizontal="center" vertical="top" wrapText="1"/>
    </xf>
    <xf numFmtId="2" fontId="17" fillId="0" borderId="2" xfId="0" applyNumberFormat="1" applyFont="1" applyBorder="1" applyAlignment="1">
      <alignment horizontal="center"/>
    </xf>
    <xf numFmtId="0" fontId="17" fillId="2" borderId="2" xfId="0" applyFont="1" applyFill="1" applyBorder="1"/>
    <xf numFmtId="0" fontId="27" fillId="0" borderId="0" xfId="0" applyFont="1" applyAlignment="1">
      <alignment horizontal="right"/>
    </xf>
    <xf numFmtId="0" fontId="17" fillId="0" borderId="2" xfId="0" applyFont="1" applyBorder="1"/>
    <xf numFmtId="16" fontId="3" fillId="0" borderId="1" xfId="0" applyNumberFormat="1" applyFont="1" applyBorder="1" applyAlignment="1">
      <alignment horizontal="center" vertical="top"/>
    </xf>
    <xf numFmtId="49" fontId="3" fillId="0" borderId="0" xfId="0" applyNumberFormat="1" applyFont="1" applyAlignment="1">
      <alignment horizontal="center" vertical="top" wrapText="1"/>
    </xf>
    <xf numFmtId="2" fontId="6" fillId="0" borderId="2" xfId="0" applyNumberFormat="1" applyFont="1" applyBorder="1" applyAlignment="1">
      <alignment horizontal="center"/>
    </xf>
    <xf numFmtId="0" fontId="3" fillId="0" borderId="0" xfId="0" applyFont="1" applyAlignment="1">
      <alignment horizontal="right"/>
    </xf>
    <xf numFmtId="4" fontId="5" fillId="0" borderId="2" xfId="0" applyNumberFormat="1" applyFont="1" applyBorder="1" applyAlignment="1">
      <alignment horizontal="right" vertical="top"/>
    </xf>
    <xf numFmtId="0" fontId="6" fillId="0" borderId="6" xfId="0" applyFont="1" applyBorder="1" applyAlignment="1">
      <alignment horizontal="center" vertical="top"/>
    </xf>
    <xf numFmtId="49" fontId="6" fillId="0" borderId="7" xfId="0" applyNumberFormat="1" applyFont="1" applyBorder="1" applyAlignment="1">
      <alignment horizontal="justify" vertical="top" wrapText="1"/>
    </xf>
    <xf numFmtId="49" fontId="6" fillId="0" borderId="7" xfId="0" applyNumberFormat="1" applyFont="1" applyBorder="1" applyAlignment="1">
      <alignment horizontal="center" vertical="top" wrapText="1"/>
    </xf>
    <xf numFmtId="0" fontId="6" fillId="0" borderId="7" xfId="0" applyFont="1" applyBorder="1" applyAlignment="1">
      <alignment horizontal="right"/>
    </xf>
    <xf numFmtId="0" fontId="28" fillId="0" borderId="0" xfId="0" applyFont="1"/>
    <xf numFmtId="0" fontId="29" fillId="0" borderId="0" xfId="0" applyFont="1" applyAlignment="1">
      <alignment horizontal="left" vertical="top"/>
    </xf>
    <xf numFmtId="0" fontId="29" fillId="0" borderId="0" xfId="0" applyFont="1" applyAlignment="1">
      <alignment vertical="top" wrapText="1"/>
    </xf>
    <xf numFmtId="4" fontId="30" fillId="0" borderId="0" xfId="0" applyNumberFormat="1" applyFont="1" applyAlignment="1">
      <alignment vertical="top" wrapText="1"/>
    </xf>
    <xf numFmtId="0" fontId="30" fillId="0" borderId="0" xfId="0" applyFont="1"/>
    <xf numFmtId="0" fontId="29" fillId="0" borderId="0" xfId="0" applyFont="1" applyAlignment="1">
      <alignment horizontal="center" wrapText="1"/>
    </xf>
    <xf numFmtId="4" fontId="29" fillId="0" borderId="0" xfId="0" applyNumberFormat="1" applyFont="1"/>
    <xf numFmtId="4" fontId="30" fillId="0" borderId="0" xfId="0" applyNumberFormat="1" applyFont="1" applyAlignment="1">
      <alignment vertical="center"/>
    </xf>
    <xf numFmtId="0" fontId="30" fillId="0" borderId="0" xfId="0" applyFont="1" applyAlignment="1">
      <alignment vertical="center"/>
    </xf>
    <xf numFmtId="0" fontId="29" fillId="0" borderId="0" xfId="0" applyFont="1" applyAlignment="1">
      <alignment wrapText="1"/>
    </xf>
    <xf numFmtId="0" fontId="31" fillId="0" borderId="0" xfId="0" applyFont="1" applyAlignment="1">
      <alignment vertical="center"/>
    </xf>
    <xf numFmtId="0" fontId="29" fillId="0" borderId="0" xfId="0" applyFont="1"/>
    <xf numFmtId="0" fontId="32" fillId="0" borderId="0" xfId="6" applyAlignment="1" applyProtection="1">
      <alignment vertical="center"/>
    </xf>
    <xf numFmtId="4" fontId="30" fillId="0" borderId="0" xfId="0" applyNumberFormat="1" applyFont="1" applyAlignment="1">
      <alignment horizontal="left" vertical="center"/>
    </xf>
    <xf numFmtId="49" fontId="30" fillId="0" borderId="0" xfId="0" applyNumberFormat="1" applyFont="1" applyAlignment="1">
      <alignment vertical="center"/>
    </xf>
    <xf numFmtId="0" fontId="29" fillId="0" borderId="0" xfId="0" applyFont="1" applyAlignment="1">
      <alignment vertical="center"/>
    </xf>
    <xf numFmtId="0" fontId="31" fillId="0" borderId="0" xfId="0" applyFont="1"/>
    <xf numFmtId="0" fontId="33" fillId="0" borderId="0" xfId="0" applyFont="1"/>
    <xf numFmtId="4" fontId="33" fillId="0" borderId="0" xfId="0" applyNumberFormat="1" applyFont="1" applyAlignment="1">
      <alignment vertical="center"/>
    </xf>
    <xf numFmtId="0" fontId="28" fillId="0" borderId="0" xfId="0" applyFont="1" applyAlignment="1">
      <alignment horizontal="left" vertical="center" wrapText="1"/>
    </xf>
    <xf numFmtId="0" fontId="28" fillId="0" borderId="0" xfId="0" applyFont="1" applyAlignment="1">
      <alignment vertical="center" wrapText="1"/>
    </xf>
    <xf numFmtId="49" fontId="30" fillId="0" borderId="0" xfId="0" applyNumberFormat="1" applyFont="1" applyAlignment="1">
      <alignment vertical="center" wrapText="1"/>
    </xf>
    <xf numFmtId="4" fontId="34" fillId="0" borderId="0" xfId="0" applyNumberFormat="1" applyFont="1"/>
    <xf numFmtId="4" fontId="33" fillId="0" borderId="0" xfId="0" applyNumberFormat="1" applyFont="1"/>
    <xf numFmtId="0" fontId="35" fillId="0" borderId="0" xfId="0" applyFont="1"/>
    <xf numFmtId="0" fontId="36" fillId="0" borderId="0" xfId="0" applyFont="1" applyAlignment="1">
      <alignment horizontal="center"/>
    </xf>
    <xf numFmtId="0" fontId="37" fillId="0" borderId="0" xfId="0" applyFont="1"/>
    <xf numFmtId="0" fontId="38" fillId="0" borderId="0" xfId="0" applyFont="1"/>
    <xf numFmtId="0" fontId="39" fillId="0" borderId="0" xfId="0" applyFont="1" applyAlignment="1">
      <alignment horizontal="left" vertical="center"/>
    </xf>
    <xf numFmtId="0" fontId="40" fillId="0" borderId="0" xfId="0" applyFont="1"/>
    <xf numFmtId="0" fontId="39" fillId="0" borderId="0" xfId="0" applyFont="1" applyAlignment="1">
      <alignment horizontal="left" vertical="center" wrapText="1"/>
    </xf>
    <xf numFmtId="0" fontId="39" fillId="0" borderId="0" xfId="0" applyFont="1"/>
    <xf numFmtId="0" fontId="40" fillId="0" borderId="0" xfId="0" applyFont="1" applyAlignment="1">
      <alignment vertical="center"/>
    </xf>
    <xf numFmtId="17" fontId="28" fillId="0" borderId="0" xfId="0" applyNumberFormat="1" applyFont="1"/>
    <xf numFmtId="0" fontId="38" fillId="0" borderId="0" xfId="0" applyFont="1" applyAlignment="1">
      <alignment vertical="center"/>
    </xf>
    <xf numFmtId="0" fontId="36" fillId="0" borderId="0" xfId="0" applyFont="1"/>
  </cellXfs>
  <cellStyles count="72">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 10" xfId="49"/>
    <cellStyle name="Normal 10 2 3" xfId="50"/>
    <cellStyle name="Normal 11 2" xfId="51"/>
    <cellStyle name="Normal 14" xfId="52"/>
    <cellStyle name="Normal 2" xfId="53"/>
    <cellStyle name="Normal 2 2" xfId="54"/>
    <cellStyle name="Normal 2 4" xfId="55"/>
    <cellStyle name="Normal 3" xfId="56"/>
    <cellStyle name="Normal 3 2 2" xfId="57"/>
    <cellStyle name="Normal 3 3" xfId="58"/>
    <cellStyle name="Normal 34" xfId="59"/>
    <cellStyle name="Normal 6" xfId="60"/>
    <cellStyle name="Normal 7" xfId="61"/>
    <cellStyle name="Normal_Okončana.sit-troškovnik" xfId="62"/>
    <cellStyle name="Normal1 2" xfId="63"/>
    <cellStyle name="Normalno 15" xfId="64"/>
    <cellStyle name="Normalno 2" xfId="65"/>
    <cellStyle name="Normalno 2 2" xfId="66"/>
    <cellStyle name="Normalno 2 3" xfId="67"/>
    <cellStyle name="Normalno 3" xfId="68"/>
    <cellStyle name="Style 1" xfId="69"/>
    <cellStyle name="Troškovnik" xfId="70"/>
    <cellStyle name="Zarez 2" xfId="71"/>
  </cellStyles>
  <tableStyles count="0" defaultTableStyle="TableStyleMedium2" defaultPivotStyle="PivotStyleMedium9"/>
  <colors>
    <mruColors>
      <color rgb="0000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297180</xdr:colOff>
      <xdr:row>28</xdr:row>
      <xdr:rowOff>793260</xdr:rowOff>
    </xdr:from>
    <xdr:to>
      <xdr:col>3</xdr:col>
      <xdr:colOff>531302</xdr:colOff>
      <xdr:row>28</xdr:row>
      <xdr:rowOff>2445492</xdr:rowOff>
    </xdr:to>
    <xdr:pic>
      <xdr:nvPicPr>
        <xdr:cNvPr id="3" name="Slika 2"/>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297180" y="9683750"/>
          <a:ext cx="4211320" cy="16522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2-pc\Users\Filip%20Maren\Desktop\11-Plat\02-Glavni%20projekt\TenderTroskovnik\HotelSensatori\PLAT_HS_02_TenderTroskovnikObrtnicki_rev01draft02_1608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T"/>
      <sheetName val="rekapitulacija GO"/>
      <sheetName val="A)GRAĐEVINSKI"/>
      <sheetName val="4_Zidarski "/>
      <sheetName val="5_Izolaterski"/>
      <sheetName val="B)OBRTNIČKI"/>
      <sheetName val="1_Bravarski"/>
      <sheetName val="2_ALU"/>
      <sheetName val="3_PVC stol"/>
      <sheetName val="4_Stolarski"/>
      <sheetName val="5_Fasaderski"/>
      <sheetName val="6_Gipskartonski"/>
      <sheetName val="7_Keramičarski"/>
      <sheetName val="8_Kamenoklesarski"/>
      <sheetName val="9_Podopolagački"/>
      <sheetName val="10_Limarski"/>
      <sheetName val="11_Soboslik.+ličilac"/>
      <sheetName val="12_Zeleni krovovi"/>
    </sheetNames>
    <sheetDataSet>
      <sheetData sheetId="0" refreshError="1">
        <row r="18">
          <cell r="C18" t="str">
            <v>GRAĐEVINSKO - OBRTNIČKI RADOVI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44"/>
  <sheetViews>
    <sheetView tabSelected="1" view="pageBreakPreview" zoomScaleNormal="100" topLeftCell="A20" workbookViewId="0">
      <selection activeCell="E28" sqref="E28:I28"/>
    </sheetView>
  </sheetViews>
  <sheetFormatPr defaultColWidth="9" defaultRowHeight="14.4"/>
  <cols>
    <col min="1" max="8" width="9.11111111111111" style="217"/>
    <col min="9" max="9" width="20.1111111111111" style="217" customWidth="1"/>
    <col min="10" max="10" width="9.11111111111111" style="217"/>
    <col min="265" max="265" width="20.1111111111111" customWidth="1"/>
    <col min="521" max="521" width="20.1111111111111" customWidth="1"/>
    <col min="777" max="777" width="20.1111111111111" customWidth="1"/>
    <col min="1033" max="1033" width="20.1111111111111" customWidth="1"/>
    <col min="1289" max="1289" width="20.1111111111111" customWidth="1"/>
    <col min="1545" max="1545" width="20.1111111111111" customWidth="1"/>
    <col min="1801" max="1801" width="20.1111111111111" customWidth="1"/>
    <col min="2057" max="2057" width="20.1111111111111" customWidth="1"/>
    <col min="2313" max="2313" width="20.1111111111111" customWidth="1"/>
    <col min="2569" max="2569" width="20.1111111111111" customWidth="1"/>
    <col min="2825" max="2825" width="20.1111111111111" customWidth="1"/>
    <col min="3081" max="3081" width="20.1111111111111" customWidth="1"/>
    <col min="3337" max="3337" width="20.1111111111111" customWidth="1"/>
    <col min="3593" max="3593" width="20.1111111111111" customWidth="1"/>
    <col min="3849" max="3849" width="20.1111111111111" customWidth="1"/>
    <col min="4105" max="4105" width="20.1111111111111" customWidth="1"/>
    <col min="4361" max="4361" width="20.1111111111111" customWidth="1"/>
    <col min="4617" max="4617" width="20.1111111111111" customWidth="1"/>
    <col min="4873" max="4873" width="20.1111111111111" customWidth="1"/>
    <col min="5129" max="5129" width="20.1111111111111" customWidth="1"/>
    <col min="5385" max="5385" width="20.1111111111111" customWidth="1"/>
    <col min="5641" max="5641" width="20.1111111111111" customWidth="1"/>
    <col min="5897" max="5897" width="20.1111111111111" customWidth="1"/>
    <col min="6153" max="6153" width="20.1111111111111" customWidth="1"/>
    <col min="6409" max="6409" width="20.1111111111111" customWidth="1"/>
    <col min="6665" max="6665" width="20.1111111111111" customWidth="1"/>
    <col min="6921" max="6921" width="20.1111111111111" customWidth="1"/>
    <col min="7177" max="7177" width="20.1111111111111" customWidth="1"/>
    <col min="7433" max="7433" width="20.1111111111111" customWidth="1"/>
    <col min="7689" max="7689" width="20.1111111111111" customWidth="1"/>
    <col min="7945" max="7945" width="20.1111111111111" customWidth="1"/>
    <col min="8201" max="8201" width="20.1111111111111" customWidth="1"/>
    <col min="8457" max="8457" width="20.1111111111111" customWidth="1"/>
    <col min="8713" max="8713" width="20.1111111111111" customWidth="1"/>
    <col min="8969" max="8969" width="20.1111111111111" customWidth="1"/>
    <col min="9225" max="9225" width="20.1111111111111" customWidth="1"/>
    <col min="9481" max="9481" width="20.1111111111111" customWidth="1"/>
    <col min="9737" max="9737" width="20.1111111111111" customWidth="1"/>
    <col min="9993" max="9993" width="20.1111111111111" customWidth="1"/>
    <col min="10249" max="10249" width="20.1111111111111" customWidth="1"/>
    <col min="10505" max="10505" width="20.1111111111111" customWidth="1"/>
    <col min="10761" max="10761" width="20.1111111111111" customWidth="1"/>
    <col min="11017" max="11017" width="20.1111111111111" customWidth="1"/>
    <col min="11273" max="11273" width="20.1111111111111" customWidth="1"/>
    <col min="11529" max="11529" width="20.1111111111111" customWidth="1"/>
    <col min="11785" max="11785" width="20.1111111111111" customWidth="1"/>
    <col min="12041" max="12041" width="20.1111111111111" customWidth="1"/>
    <col min="12297" max="12297" width="20.1111111111111" customWidth="1"/>
    <col min="12553" max="12553" width="20.1111111111111" customWidth="1"/>
    <col min="12809" max="12809" width="20.1111111111111" customWidth="1"/>
    <col min="13065" max="13065" width="20.1111111111111" customWidth="1"/>
    <col min="13321" max="13321" width="20.1111111111111" customWidth="1"/>
    <col min="13577" max="13577" width="20.1111111111111" customWidth="1"/>
    <col min="13833" max="13833" width="20.1111111111111" customWidth="1"/>
    <col min="14089" max="14089" width="20.1111111111111" customWidth="1"/>
    <col min="14345" max="14345" width="20.1111111111111" customWidth="1"/>
    <col min="14601" max="14601" width="20.1111111111111" customWidth="1"/>
    <col min="14857" max="14857" width="20.1111111111111" customWidth="1"/>
    <col min="15113" max="15113" width="20.1111111111111" customWidth="1"/>
    <col min="15369" max="15369" width="20.1111111111111" customWidth="1"/>
    <col min="15625" max="15625" width="20.1111111111111" customWidth="1"/>
    <col min="15881" max="15881" width="20.1111111111111" customWidth="1"/>
    <col min="16137" max="16137" width="20.1111111111111" customWidth="1"/>
  </cols>
  <sheetData>
    <row r="2" spans="1:10">
      <c r="A2" s="218"/>
      <c r="B2" s="219"/>
      <c r="C2" s="219"/>
      <c r="D2" s="219"/>
      <c r="E2" s="220"/>
      <c r="F2" s="220"/>
      <c r="G2" s="220"/>
      <c r="H2" s="220"/>
      <c r="I2" s="220"/>
      <c r="J2" s="225"/>
    </row>
    <row r="3" spans="1:10">
      <c r="A3" s="218"/>
      <c r="B3" s="221"/>
      <c r="C3" s="222"/>
      <c r="D3" s="223"/>
      <c r="E3" s="224"/>
      <c r="F3" s="224"/>
      <c r="G3" s="225"/>
      <c r="H3" s="225"/>
      <c r="I3" s="225"/>
      <c r="J3" s="225"/>
    </row>
    <row r="4" spans="1:10">
      <c r="A4" s="218"/>
      <c r="B4" s="226"/>
      <c r="C4" s="226"/>
      <c r="D4" s="226"/>
      <c r="E4" s="220"/>
      <c r="F4" s="220"/>
      <c r="G4" s="220"/>
      <c r="H4" s="220"/>
      <c r="I4" s="220"/>
      <c r="J4" s="230"/>
    </row>
    <row r="5" spans="1:10">
      <c r="A5" s="227"/>
      <c r="B5" s="228"/>
      <c r="C5" s="222"/>
      <c r="D5" s="223"/>
      <c r="E5" s="220"/>
      <c r="F5" s="220"/>
      <c r="G5" s="220"/>
      <c r="H5" s="220"/>
      <c r="I5" s="220"/>
      <c r="J5" s="225"/>
    </row>
    <row r="6" spans="1:10">
      <c r="A6" s="227"/>
      <c r="B6" s="221"/>
      <c r="C6" s="222"/>
      <c r="D6" s="223"/>
      <c r="E6" s="224"/>
      <c r="F6" s="224"/>
      <c r="G6" s="224"/>
      <c r="H6" s="224"/>
      <c r="I6" s="224"/>
      <c r="J6" s="224"/>
    </row>
    <row r="7" spans="1:10">
      <c r="A7" s="229"/>
      <c r="B7" s="226"/>
      <c r="C7" s="226"/>
      <c r="D7" s="226"/>
      <c r="E7" s="224"/>
      <c r="F7" s="224"/>
      <c r="G7" s="224"/>
      <c r="H7" s="224"/>
      <c r="I7" s="230"/>
      <c r="J7" s="230"/>
    </row>
    <row r="8" spans="1:10">
      <c r="A8" s="227"/>
      <c r="B8" s="228"/>
      <c r="C8" s="222"/>
      <c r="D8" s="223"/>
      <c r="E8" s="230"/>
      <c r="F8" s="230"/>
      <c r="G8" s="230"/>
      <c r="H8" s="230"/>
      <c r="I8" s="230"/>
      <c r="J8" s="230"/>
    </row>
    <row r="9" spans="1:10">
      <c r="A9" s="227"/>
      <c r="B9" s="226"/>
      <c r="C9" s="226"/>
      <c r="D9" s="226"/>
      <c r="E9" s="231"/>
      <c r="F9" s="231"/>
      <c r="G9" s="225"/>
      <c r="H9" s="232"/>
      <c r="I9" s="232"/>
      <c r="J9" s="232"/>
    </row>
    <row r="10" ht="15" spans="1:10">
      <c r="A10" s="233"/>
      <c r="B10" s="234"/>
      <c r="C10" s="222"/>
      <c r="D10" s="223"/>
      <c r="E10" s="235"/>
      <c r="F10" s="235"/>
      <c r="G10" s="232"/>
      <c r="H10" s="232"/>
      <c r="I10" s="232"/>
      <c r="J10" s="232"/>
    </row>
    <row r="11" spans="1:10">
      <c r="A11" s="218"/>
      <c r="B11" s="226"/>
      <c r="C11" s="226"/>
      <c r="D11" s="226"/>
      <c r="E11" s="231"/>
      <c r="F11" s="231"/>
      <c r="G11" s="232"/>
      <c r="H11" s="232"/>
      <c r="I11" s="232"/>
      <c r="J11" s="232"/>
    </row>
    <row r="12" ht="15" spans="1:10">
      <c r="A12" s="218"/>
      <c r="B12" s="234"/>
      <c r="C12" s="222"/>
      <c r="D12" s="223"/>
      <c r="E12" s="236"/>
      <c r="F12" s="235"/>
      <c r="G12" s="237"/>
      <c r="H12" s="232"/>
      <c r="I12" s="232"/>
      <c r="J12" s="232"/>
    </row>
    <row r="13" spans="1:10">
      <c r="A13" s="218"/>
      <c r="B13" s="226"/>
      <c r="C13" s="226"/>
      <c r="D13" s="226"/>
      <c r="E13" s="238"/>
      <c r="F13" s="238"/>
      <c r="G13" s="238"/>
      <c r="H13" s="238"/>
      <c r="I13" s="238"/>
      <c r="J13" s="232"/>
    </row>
    <row r="14" ht="17.4" spans="1:10">
      <c r="A14" s="218"/>
      <c r="B14" s="234"/>
      <c r="C14" s="222"/>
      <c r="D14" s="223"/>
      <c r="E14" s="239"/>
      <c r="F14" s="240"/>
      <c r="G14" s="228"/>
      <c r="H14" s="228"/>
      <c r="I14" s="228"/>
      <c r="J14" s="252"/>
    </row>
    <row r="15" ht="17.4" spans="1:10">
      <c r="A15" s="241"/>
      <c r="B15" s="241"/>
      <c r="C15" s="241"/>
      <c r="D15" s="241"/>
      <c r="E15" s="241"/>
      <c r="F15" s="241"/>
      <c r="G15" s="241"/>
      <c r="H15" s="241"/>
      <c r="I15" s="241"/>
      <c r="J15" s="242"/>
    </row>
    <row r="16" ht="17.4" spans="1:10">
      <c r="A16" s="242"/>
      <c r="B16" s="242"/>
      <c r="C16" s="242"/>
      <c r="D16" s="242"/>
      <c r="E16" s="242"/>
      <c r="F16" s="242"/>
      <c r="G16" s="242"/>
      <c r="H16" s="242"/>
      <c r="I16" s="242"/>
      <c r="J16" s="242"/>
    </row>
    <row r="17" ht="17.4" spans="1:10">
      <c r="A17" s="242"/>
      <c r="B17" s="242"/>
      <c r="C17" s="242"/>
      <c r="D17" s="242"/>
      <c r="E17" s="242"/>
      <c r="F17" s="242"/>
      <c r="G17" s="242"/>
      <c r="H17" s="242"/>
      <c r="I17" s="242"/>
      <c r="J17" s="228"/>
    </row>
    <row r="18" ht="15" spans="1:9">
      <c r="A18" s="218"/>
      <c r="B18" s="234"/>
      <c r="C18" s="222"/>
      <c r="D18" s="223"/>
      <c r="E18" s="240"/>
      <c r="F18" s="240"/>
      <c r="G18" s="228"/>
      <c r="H18" s="228"/>
      <c r="I18" s="228"/>
    </row>
    <row r="19" ht="15" spans="1:9">
      <c r="A19" s="218"/>
      <c r="B19" s="234"/>
      <c r="C19" s="222"/>
      <c r="D19" s="223"/>
      <c r="E19" s="240"/>
      <c r="F19" s="240"/>
      <c r="G19" s="228"/>
      <c r="H19" s="228"/>
      <c r="I19" s="228"/>
    </row>
    <row r="20" ht="20.4" spans="1:2">
      <c r="A20" s="218"/>
      <c r="B20" s="243" t="s">
        <v>0</v>
      </c>
    </row>
    <row r="21" ht="15" spans="1:9">
      <c r="A21" s="234"/>
      <c r="B21" s="234"/>
      <c r="C21" s="234"/>
      <c r="D21" s="234"/>
      <c r="E21" s="234"/>
      <c r="F21" s="234"/>
      <c r="G21" s="234"/>
      <c r="H21" s="234"/>
      <c r="I21" s="228"/>
    </row>
    <row r="22" ht="15" spans="1:9">
      <c r="A22" s="218"/>
      <c r="B22" s="234"/>
      <c r="C22" s="222"/>
      <c r="D22" s="223"/>
      <c r="E22" s="240"/>
      <c r="F22" s="240"/>
      <c r="G22" s="228"/>
      <c r="H22" s="228"/>
      <c r="I22" s="228"/>
    </row>
    <row r="23" ht="15" spans="1:9">
      <c r="A23" s="218"/>
      <c r="B23" s="234"/>
      <c r="C23" s="222"/>
      <c r="D23" s="223"/>
      <c r="E23" s="240"/>
      <c r="F23" s="240"/>
      <c r="G23" s="228"/>
      <c r="H23" s="228"/>
      <c r="I23" s="228"/>
    </row>
    <row r="24" ht="15" spans="1:9">
      <c r="A24" s="244" t="s">
        <v>1</v>
      </c>
      <c r="B24" s="234"/>
      <c r="C24" s="222"/>
      <c r="D24" s="223"/>
      <c r="E24" s="245" t="s">
        <v>2</v>
      </c>
      <c r="F24" s="240"/>
      <c r="G24" s="228"/>
      <c r="H24" s="228"/>
      <c r="I24" s="228"/>
    </row>
    <row r="25" ht="15" spans="1:9">
      <c r="A25" s="218"/>
      <c r="B25" s="234"/>
      <c r="C25" s="222"/>
      <c r="D25" s="223"/>
      <c r="E25" s="246" t="s">
        <v>3</v>
      </c>
      <c r="F25" s="240"/>
      <c r="G25" s="228"/>
      <c r="H25" s="228"/>
      <c r="I25" s="228"/>
    </row>
    <row r="26" ht="15" spans="1:9">
      <c r="A26" s="218"/>
      <c r="B26" s="234"/>
      <c r="C26" s="222"/>
      <c r="D26" s="223"/>
      <c r="E26" s="246" t="s">
        <v>4</v>
      </c>
      <c r="F26" s="240"/>
      <c r="G26" s="228"/>
      <c r="H26" s="228"/>
      <c r="I26" s="228"/>
    </row>
    <row r="27" ht="15" spans="1:9">
      <c r="A27" s="218"/>
      <c r="B27" s="234"/>
      <c r="C27" s="222"/>
      <c r="D27" s="223"/>
      <c r="E27" s="240"/>
      <c r="F27" s="240"/>
      <c r="G27" s="228"/>
      <c r="H27" s="228"/>
      <c r="I27" s="228"/>
    </row>
    <row r="28" ht="37.8" customHeight="1" spans="1:9">
      <c r="A28" s="244" t="s">
        <v>5</v>
      </c>
      <c r="E28" s="247" t="s">
        <v>6</v>
      </c>
      <c r="F28" s="247"/>
      <c r="G28" s="247"/>
      <c r="H28" s="247"/>
      <c r="I28" s="247"/>
    </row>
    <row r="29" spans="5:5">
      <c r="E29" s="248"/>
    </row>
    <row r="30" spans="5:5">
      <c r="E30" s="248"/>
    </row>
    <row r="31" ht="16.5" customHeight="1" spans="1:5">
      <c r="A31" s="244" t="s">
        <v>7</v>
      </c>
      <c r="E31" s="249" t="s">
        <v>8</v>
      </c>
    </row>
    <row r="34" spans="1:1">
      <c r="A34" s="217" t="s">
        <v>9</v>
      </c>
    </row>
    <row r="36" spans="1:5">
      <c r="A36" s="244" t="s">
        <v>10</v>
      </c>
      <c r="E36" s="250" t="s">
        <v>11</v>
      </c>
    </row>
    <row r="37" spans="5:5">
      <c r="E37" s="217" t="s">
        <v>12</v>
      </c>
    </row>
    <row r="38" spans="1:5">
      <c r="A38" s="251" t="s">
        <v>13</v>
      </c>
      <c r="E38" s="249" t="s">
        <v>14</v>
      </c>
    </row>
    <row r="39" ht="26.25" customHeight="1"/>
    <row r="40" spans="1:1">
      <c r="A40" s="244" t="s">
        <v>15</v>
      </c>
    </row>
    <row r="41" ht="21" customHeight="1"/>
    <row r="42" spans="5:5">
      <c r="E42" s="249"/>
    </row>
    <row r="43" ht="26.25" customHeight="1"/>
    <row r="44" spans="1:5">
      <c r="A44" s="217" t="s">
        <v>16</v>
      </c>
      <c r="E44" s="217" t="s">
        <v>17</v>
      </c>
    </row>
  </sheetData>
  <mergeCells count="1">
    <mergeCell ref="E28:I28"/>
  </mergeCells>
  <pageMargins left="0.590551181102362" right="0.196850393700787" top="0.590551181102362" bottom="0.590551181102362" header="0.196850393700787" footer="0.196850393700787"/>
  <pageSetup paperSize="9" scale="93"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H52"/>
  <sheetViews>
    <sheetView view="pageBreakPreview" zoomScaleNormal="100" topLeftCell="A5" workbookViewId="0">
      <selection activeCell="F17" sqref="F17:F51"/>
    </sheetView>
  </sheetViews>
  <sheetFormatPr defaultColWidth="9" defaultRowHeight="14.4" outlineLevelCol="7"/>
  <cols>
    <col min="1" max="1" width="5.66666666666667" customWidth="1"/>
    <col min="2" max="2" width="45.6666666666667" customWidth="1"/>
    <col min="3" max="3" width="6.66666666666667" customWidth="1"/>
    <col min="4" max="4" width="10.6666666666667" customWidth="1"/>
    <col min="5" max="5" width="2.66666666666667" customWidth="1"/>
    <col min="6" max="7" width="15.6666666666667" customWidth="1"/>
  </cols>
  <sheetData>
    <row r="1" spans="1:7">
      <c r="A1" s="47"/>
      <c r="B1" s="48"/>
      <c r="C1" s="49"/>
      <c r="D1" s="50"/>
      <c r="E1" s="51"/>
      <c r="F1" s="52"/>
      <c r="G1" s="53"/>
    </row>
    <row r="2" ht="17.4" spans="1:7">
      <c r="A2" s="54"/>
      <c r="B2" s="55" t="str">
        <f>[1]PLAT!C18</f>
        <v>GRAĐEVINSKO - OBRTNIČKI RADOVI</v>
      </c>
      <c r="C2" s="55"/>
      <c r="D2" s="56"/>
      <c r="E2" s="55"/>
      <c r="F2" s="55"/>
      <c r="G2" s="57"/>
    </row>
    <row r="3" spans="1:7">
      <c r="A3" s="58"/>
      <c r="B3" s="59"/>
      <c r="C3" s="60"/>
      <c r="D3" s="61"/>
      <c r="E3" s="46"/>
      <c r="F3" s="62"/>
      <c r="G3" s="63"/>
    </row>
    <row r="4" ht="60" customHeight="1" spans="1:7">
      <c r="A4" s="64"/>
      <c r="B4" s="65" t="s">
        <v>135</v>
      </c>
      <c r="C4" s="66"/>
      <c r="D4" s="67"/>
      <c r="E4" s="68"/>
      <c r="F4" s="7" t="s">
        <v>20</v>
      </c>
      <c r="G4" s="10"/>
    </row>
    <row r="5" ht="15" spans="1:7">
      <c r="A5" s="58"/>
      <c r="B5" s="69"/>
      <c r="C5" s="69"/>
      <c r="D5" s="61"/>
      <c r="E5" s="70"/>
      <c r="F5" s="46"/>
      <c r="G5" s="63"/>
    </row>
    <row r="6" spans="1:7">
      <c r="A6" s="71" t="s">
        <v>21</v>
      </c>
      <c r="B6" s="72" t="s">
        <v>22</v>
      </c>
      <c r="C6" s="73" t="s">
        <v>23</v>
      </c>
      <c r="D6" s="74" t="s">
        <v>24</v>
      </c>
      <c r="E6" s="75"/>
      <c r="F6" s="74" t="s">
        <v>25</v>
      </c>
      <c r="G6" s="76" t="s">
        <v>26</v>
      </c>
    </row>
    <row r="7" ht="15" spans="1:7">
      <c r="A7" s="58"/>
      <c r="B7" s="69"/>
      <c r="C7" s="69"/>
      <c r="D7" s="61"/>
      <c r="E7" s="70"/>
      <c r="F7" s="69"/>
      <c r="G7" s="63"/>
    </row>
    <row r="8" s="46" customFormat="1" spans="1:8">
      <c r="A8" s="77" t="s">
        <v>27</v>
      </c>
      <c r="B8" s="78"/>
      <c r="C8" s="78"/>
      <c r="D8" s="78"/>
      <c r="E8" s="78"/>
      <c r="F8" s="78"/>
      <c r="G8" s="79"/>
      <c r="H8" s="80"/>
    </row>
    <row r="9" spans="1:7">
      <c r="A9" s="81"/>
      <c r="B9" s="82"/>
      <c r="C9" s="82"/>
      <c r="D9" s="82"/>
      <c r="E9" s="82"/>
      <c r="F9" s="82"/>
      <c r="G9" s="83"/>
    </row>
    <row r="10" ht="57.6" customHeight="1" spans="1:7">
      <c r="A10" s="84" t="s">
        <v>136</v>
      </c>
      <c r="B10" s="85"/>
      <c r="C10" s="85"/>
      <c r="D10" s="85"/>
      <c r="E10" s="85"/>
      <c r="F10" s="85"/>
      <c r="G10" s="83"/>
    </row>
    <row r="11" ht="25.2" customHeight="1" spans="1:7">
      <c r="A11" s="84" t="s">
        <v>137</v>
      </c>
      <c r="B11" s="85"/>
      <c r="C11" s="85"/>
      <c r="D11" s="85"/>
      <c r="E11" s="85"/>
      <c r="F11" s="85"/>
      <c r="G11" s="83"/>
    </row>
    <row r="12" spans="1:7">
      <c r="A12" s="81"/>
      <c r="B12" s="82"/>
      <c r="C12" s="82"/>
      <c r="D12" s="82"/>
      <c r="E12" s="82"/>
      <c r="F12" s="82"/>
      <c r="G12" s="83"/>
    </row>
    <row r="13" spans="1:7">
      <c r="A13" s="81"/>
      <c r="B13" s="82"/>
      <c r="C13" s="82"/>
      <c r="D13" s="82"/>
      <c r="E13" s="82"/>
      <c r="F13" s="82"/>
      <c r="G13" s="83"/>
    </row>
    <row r="14" spans="1:7">
      <c r="A14" s="86"/>
      <c r="B14" s="87"/>
      <c r="C14" s="88"/>
      <c r="D14" s="88"/>
      <c r="E14" s="86" t="s">
        <v>135</v>
      </c>
      <c r="F14" s="88"/>
      <c r="G14" s="89">
        <f>SUM(G16:G52)</f>
        <v>0</v>
      </c>
    </row>
    <row r="15" spans="1:7">
      <c r="A15" s="90"/>
      <c r="B15" s="91"/>
      <c r="C15" s="92"/>
      <c r="D15" s="93"/>
      <c r="E15" s="94"/>
      <c r="F15" s="95"/>
      <c r="G15" s="96"/>
    </row>
    <row r="16" ht="15.75" customHeight="1" spans="1:7">
      <c r="A16" s="58" t="s">
        <v>138</v>
      </c>
      <c r="B16" s="97" t="s">
        <v>139</v>
      </c>
      <c r="C16" s="46"/>
      <c r="D16" s="61"/>
      <c r="E16" s="94"/>
      <c r="F16" s="46"/>
      <c r="G16" s="98"/>
    </row>
    <row r="17" ht="123.6" customHeight="1" spans="1:7">
      <c r="A17" s="58"/>
      <c r="B17" s="99" t="s">
        <v>140</v>
      </c>
      <c r="C17" s="46"/>
      <c r="E17" s="94"/>
      <c r="F17" s="46"/>
      <c r="G17" s="98"/>
    </row>
    <row r="18" ht="17.4" customHeight="1" spans="1:7">
      <c r="A18" s="58"/>
      <c r="B18" s="99" t="s">
        <v>141</v>
      </c>
      <c r="C18" s="46"/>
      <c r="E18" s="94"/>
      <c r="F18" s="46"/>
      <c r="G18" s="98"/>
    </row>
    <row r="19" spans="1:7">
      <c r="A19" s="100"/>
      <c r="B19" s="101" t="s">
        <v>142</v>
      </c>
      <c r="C19" s="102" t="s">
        <v>143</v>
      </c>
      <c r="D19" s="103">
        <v>10</v>
      </c>
      <c r="E19" s="94"/>
      <c r="F19" s="104"/>
      <c r="G19" s="105">
        <f>$D19*F19</f>
        <v>0</v>
      </c>
    </row>
    <row r="20" spans="1:7">
      <c r="A20" s="100"/>
      <c r="B20" s="101" t="s">
        <v>144</v>
      </c>
      <c r="C20" s="102" t="s">
        <v>143</v>
      </c>
      <c r="D20" s="103">
        <v>15</v>
      </c>
      <c r="E20" s="94"/>
      <c r="F20" s="104"/>
      <c r="G20" s="105">
        <f>$D20*F20</f>
        <v>0</v>
      </c>
    </row>
    <row r="21" spans="1:7">
      <c r="A21" s="58"/>
      <c r="B21" s="106"/>
      <c r="C21" s="102"/>
      <c r="D21" s="107"/>
      <c r="E21" s="94"/>
      <c r="F21" s="108"/>
      <c r="G21" s="109"/>
    </row>
    <row r="22" ht="15.75" customHeight="1" spans="1:7">
      <c r="A22" s="58" t="s">
        <v>145</v>
      </c>
      <c r="B22" s="97" t="s">
        <v>146</v>
      </c>
      <c r="C22" s="46"/>
      <c r="D22" s="61"/>
      <c r="E22" s="94"/>
      <c r="F22" s="46"/>
      <c r="G22" s="98"/>
    </row>
    <row r="23" ht="204" customHeight="1" spans="1:7">
      <c r="A23" s="110"/>
      <c r="B23" s="99" t="s">
        <v>147</v>
      </c>
      <c r="C23" s="102"/>
      <c r="D23" s="107"/>
      <c r="E23" s="70"/>
      <c r="F23" s="108"/>
      <c r="G23" s="109"/>
    </row>
    <row r="24" ht="17.4" customHeight="1" spans="1:7">
      <c r="A24" s="58"/>
      <c r="B24" s="99" t="s">
        <v>141</v>
      </c>
      <c r="C24" s="46"/>
      <c r="E24" s="94"/>
      <c r="F24" s="46"/>
      <c r="G24" s="98"/>
    </row>
    <row r="25" spans="1:7">
      <c r="A25" s="100"/>
      <c r="B25" s="111" t="s">
        <v>148</v>
      </c>
      <c r="C25" s="102" t="s">
        <v>143</v>
      </c>
      <c r="D25" s="103">
        <v>12</v>
      </c>
      <c r="E25" s="94"/>
      <c r="F25" s="104"/>
      <c r="G25" s="105">
        <f>$D25*F25</f>
        <v>0</v>
      </c>
    </row>
    <row r="26" ht="15.75" customHeight="1" spans="1:7">
      <c r="A26" s="58"/>
      <c r="B26" s="97"/>
      <c r="C26" s="46"/>
      <c r="D26" s="61"/>
      <c r="E26" s="94"/>
      <c r="F26" s="46"/>
      <c r="G26" s="98"/>
    </row>
    <row r="27" ht="15.75" customHeight="1" spans="1:7">
      <c r="A27" s="58" t="s">
        <v>149</v>
      </c>
      <c r="B27" s="97" t="s">
        <v>150</v>
      </c>
      <c r="C27" s="46"/>
      <c r="D27" s="61"/>
      <c r="E27" s="94"/>
      <c r="F27" s="46"/>
      <c r="G27" s="98"/>
    </row>
    <row r="28" ht="217.8" customHeight="1" spans="1:7">
      <c r="A28" s="110"/>
      <c r="B28" s="99" t="s">
        <v>151</v>
      </c>
      <c r="C28" s="102"/>
      <c r="D28" s="107"/>
      <c r="E28" s="70"/>
      <c r="F28" s="108"/>
      <c r="G28" s="109"/>
    </row>
    <row r="29" ht="17.4" customHeight="1" spans="1:7">
      <c r="A29" s="58"/>
      <c r="B29" s="99"/>
      <c r="C29" s="46"/>
      <c r="E29" s="94"/>
      <c r="F29" s="46"/>
      <c r="G29" s="98"/>
    </row>
    <row r="30" spans="1:7">
      <c r="A30" s="100"/>
      <c r="B30" s="99" t="s">
        <v>69</v>
      </c>
      <c r="C30" s="102" t="s">
        <v>63</v>
      </c>
      <c r="D30" s="103">
        <v>2</v>
      </c>
      <c r="E30" s="94"/>
      <c r="F30" s="104"/>
      <c r="G30" s="105">
        <f>$D30*F30</f>
        <v>0</v>
      </c>
    </row>
    <row r="31" ht="15.75" customHeight="1" spans="1:7">
      <c r="A31" s="58"/>
      <c r="B31" s="97"/>
      <c r="C31" s="46"/>
      <c r="D31" s="61"/>
      <c r="E31" s="94"/>
      <c r="F31" s="46"/>
      <c r="G31" s="98"/>
    </row>
    <row r="32" ht="15.75" customHeight="1" spans="1:7">
      <c r="A32" s="58" t="s">
        <v>152</v>
      </c>
      <c r="B32" s="97" t="s">
        <v>153</v>
      </c>
      <c r="C32" s="46"/>
      <c r="D32" s="61"/>
      <c r="E32" s="94"/>
      <c r="F32" s="46"/>
      <c r="G32" s="98"/>
    </row>
    <row r="33" ht="145.2" customHeight="1" spans="1:7">
      <c r="A33" s="110"/>
      <c r="B33" s="99" t="s">
        <v>154</v>
      </c>
      <c r="C33" s="102"/>
      <c r="D33" s="107"/>
      <c r="E33" s="70"/>
      <c r="F33" s="108"/>
      <c r="G33" s="109"/>
    </row>
    <row r="34" ht="17.4" customHeight="1" spans="1:7">
      <c r="A34" s="58"/>
      <c r="B34" s="99"/>
      <c r="C34" s="46"/>
      <c r="E34" s="94"/>
      <c r="F34" s="46"/>
      <c r="G34" s="98"/>
    </row>
    <row r="35" spans="1:7">
      <c r="A35" s="100"/>
      <c r="B35" s="99" t="s">
        <v>69</v>
      </c>
      <c r="C35" s="102" t="s">
        <v>63</v>
      </c>
      <c r="D35" s="103">
        <v>2</v>
      </c>
      <c r="E35" s="94"/>
      <c r="F35" s="104"/>
      <c r="G35" s="105">
        <f>$D35*F35</f>
        <v>0</v>
      </c>
    </row>
    <row r="36" ht="15.75" customHeight="1" spans="1:7">
      <c r="A36" s="58"/>
      <c r="B36" s="97"/>
      <c r="C36" s="46"/>
      <c r="D36" s="61"/>
      <c r="E36" s="94"/>
      <c r="F36" s="46"/>
      <c r="G36" s="98"/>
    </row>
    <row r="37" ht="15.75" customHeight="1" spans="1:7">
      <c r="A37" s="58"/>
      <c r="B37" s="97"/>
      <c r="C37" s="46"/>
      <c r="D37" s="61"/>
      <c r="E37" s="94"/>
      <c r="F37" s="46"/>
      <c r="G37" s="98"/>
    </row>
    <row r="38" ht="15.75" customHeight="1" spans="1:7">
      <c r="A38" s="58" t="s">
        <v>155</v>
      </c>
      <c r="B38" s="97" t="s">
        <v>156</v>
      </c>
      <c r="C38" s="46"/>
      <c r="D38" s="61"/>
      <c r="E38" s="94"/>
      <c r="F38" s="46"/>
      <c r="G38" s="98"/>
    </row>
    <row r="39" ht="55.8" customHeight="1" spans="1:7">
      <c r="A39" s="110"/>
      <c r="B39" s="99" t="s">
        <v>157</v>
      </c>
      <c r="C39" s="102"/>
      <c r="D39" s="107"/>
      <c r="E39" s="70"/>
      <c r="F39" s="108"/>
      <c r="G39" s="109"/>
    </row>
    <row r="40" ht="17.4" customHeight="1" spans="1:7">
      <c r="A40" s="58"/>
      <c r="B40" s="99"/>
      <c r="C40" s="46"/>
      <c r="E40" s="94"/>
      <c r="F40" s="46"/>
      <c r="G40" s="98"/>
    </row>
    <row r="41" spans="1:7">
      <c r="A41" s="100"/>
      <c r="B41" s="99" t="s">
        <v>69</v>
      </c>
      <c r="C41" s="102" t="s">
        <v>63</v>
      </c>
      <c r="D41" s="103">
        <v>2</v>
      </c>
      <c r="E41" s="94"/>
      <c r="F41" s="104"/>
      <c r="G41" s="105">
        <f>$D41*F41</f>
        <v>0</v>
      </c>
    </row>
    <row r="42" ht="15.75" customHeight="1" spans="1:7">
      <c r="A42" s="58"/>
      <c r="B42" s="97"/>
      <c r="C42" s="46"/>
      <c r="D42" s="61"/>
      <c r="E42" s="94"/>
      <c r="F42" s="46"/>
      <c r="G42" s="98"/>
    </row>
    <row r="43" ht="15.75" customHeight="1" spans="1:7">
      <c r="A43" s="58" t="s">
        <v>158</v>
      </c>
      <c r="B43" s="97" t="s">
        <v>159</v>
      </c>
      <c r="C43" s="46"/>
      <c r="D43" s="61"/>
      <c r="E43" s="94"/>
      <c r="F43" s="46"/>
      <c r="G43" s="98"/>
    </row>
    <row r="44" ht="240.6" customHeight="1" spans="1:7">
      <c r="A44" s="110"/>
      <c r="B44" s="99" t="s">
        <v>160</v>
      </c>
      <c r="C44" s="102"/>
      <c r="D44" s="107"/>
      <c r="E44" s="70"/>
      <c r="F44" s="108"/>
      <c r="G44" s="109"/>
    </row>
    <row r="45" ht="17.4" customHeight="1" spans="1:7">
      <c r="A45" s="58"/>
      <c r="B45" s="99"/>
      <c r="C45" s="46"/>
      <c r="E45" s="94"/>
      <c r="F45" s="46"/>
      <c r="G45" s="98"/>
    </row>
    <row r="46" spans="1:7">
      <c r="A46" s="100"/>
      <c r="B46" s="106" t="s">
        <v>41</v>
      </c>
      <c r="C46" s="102" t="s">
        <v>42</v>
      </c>
      <c r="D46" s="103">
        <v>62</v>
      </c>
      <c r="E46" s="94"/>
      <c r="F46" s="104"/>
      <c r="G46" s="105">
        <f>$D46*F46</f>
        <v>0</v>
      </c>
    </row>
    <row r="47" spans="1:7">
      <c r="A47" s="100"/>
      <c r="B47" s="106"/>
      <c r="C47" s="102"/>
      <c r="D47" s="112"/>
      <c r="E47" s="94"/>
      <c r="F47" s="113"/>
      <c r="G47" s="105"/>
    </row>
    <row r="48" ht="15.75" customHeight="1" spans="1:7">
      <c r="A48" s="58" t="s">
        <v>161</v>
      </c>
      <c r="B48" s="97" t="s">
        <v>162</v>
      </c>
      <c r="C48" s="46"/>
      <c r="D48" s="61"/>
      <c r="E48" s="94"/>
      <c r="F48" s="46"/>
      <c r="G48" s="98"/>
    </row>
    <row r="49" ht="84" customHeight="1" spans="1:7">
      <c r="A49" s="110"/>
      <c r="B49" s="99" t="s">
        <v>163</v>
      </c>
      <c r="C49" s="102"/>
      <c r="D49" s="107"/>
      <c r="E49" s="70"/>
      <c r="F49" s="108"/>
      <c r="G49" s="109"/>
    </row>
    <row r="50" ht="17.4" customHeight="1" spans="1:7">
      <c r="A50" s="58"/>
      <c r="B50" s="99"/>
      <c r="C50" s="46"/>
      <c r="E50" s="94"/>
      <c r="F50" s="46"/>
      <c r="G50" s="98"/>
    </row>
    <row r="51" spans="1:7">
      <c r="A51" s="100"/>
      <c r="B51" s="106" t="s">
        <v>69</v>
      </c>
      <c r="C51" s="102" t="s">
        <v>63</v>
      </c>
      <c r="D51" s="103">
        <v>1</v>
      </c>
      <c r="E51" s="94"/>
      <c r="F51" s="104"/>
      <c r="G51" s="105">
        <f>$D51*F51</f>
        <v>0</v>
      </c>
    </row>
    <row r="52" ht="15.75" customHeight="1" spans="1:7">
      <c r="A52" s="58"/>
      <c r="B52" s="97"/>
      <c r="C52" s="46"/>
      <c r="D52" s="61"/>
      <c r="E52" s="94"/>
      <c r="F52" s="46"/>
      <c r="G52" s="98"/>
    </row>
  </sheetData>
  <mergeCells count="8">
    <mergeCell ref="F4:G4"/>
    <mergeCell ref="A8:G8"/>
    <mergeCell ref="A9:F9"/>
    <mergeCell ref="A10:F10"/>
    <mergeCell ref="A11:F11"/>
    <mergeCell ref="A12:F12"/>
    <mergeCell ref="A13:F13"/>
    <mergeCell ref="E14:F14"/>
  </mergeCells>
  <pageMargins left="0.590551181102362" right="0.196850393700787" top="0.590551181102362" bottom="0.590551181102362" header="0.196850393700787" footer="0.196850393700787"/>
  <pageSetup paperSize="9" scale="92" fitToHeight="0" orientation="portrait"/>
  <headerFooter/>
  <rowBreaks count="2" manualBreakCount="2">
    <brk id="25" max="16383" man="1"/>
    <brk id="36"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tint="0.499984740745262"/>
    <pageSetUpPr fitToPage="1"/>
  </sheetPr>
  <dimension ref="A1:G28"/>
  <sheetViews>
    <sheetView showZeros="0" view="pageBreakPreview" zoomScaleNormal="100" workbookViewId="0">
      <selection activeCell="G28" sqref="G28"/>
    </sheetView>
  </sheetViews>
  <sheetFormatPr defaultColWidth="9" defaultRowHeight="14.4" outlineLevelCol="6"/>
  <cols>
    <col min="1" max="1" width="5.66666666666667" style="1" customWidth="1"/>
    <col min="2" max="2" width="45.6666666666667" style="2" customWidth="1"/>
    <col min="3" max="3" width="6.66666666666667" style="3" customWidth="1"/>
    <col min="4" max="4" width="10.6666666666667" style="4" customWidth="1"/>
    <col min="5" max="5" width="2.66666666666667" style="5" customWidth="1"/>
    <col min="6" max="6" width="15.6666666666667" style="6" customWidth="1"/>
    <col min="7" max="7" width="15.6666666666667" style="4" customWidth="1"/>
  </cols>
  <sheetData>
    <row r="1" ht="60" customHeight="1" spans="1:7">
      <c r="A1" s="7"/>
      <c r="B1" s="8" t="s">
        <v>164</v>
      </c>
      <c r="C1" s="9"/>
      <c r="D1" s="10"/>
      <c r="F1" s="7" t="s">
        <v>20</v>
      </c>
      <c r="G1" s="10"/>
    </row>
    <row r="2" ht="17.4" spans="1:7">
      <c r="A2" s="11"/>
      <c r="B2" s="12" t="s">
        <v>18</v>
      </c>
      <c r="C2" s="12"/>
      <c r="D2" s="12"/>
      <c r="E2" s="12"/>
      <c r="F2" s="12"/>
      <c r="G2" s="13"/>
    </row>
    <row r="3" ht="17.4" spans="1:7">
      <c r="A3" s="14"/>
      <c r="B3" s="15"/>
      <c r="C3" s="15"/>
      <c r="D3" s="15"/>
      <c r="E3" s="15"/>
      <c r="F3" s="15"/>
      <c r="G3" s="16"/>
    </row>
    <row r="4" spans="1:7">
      <c r="A4" s="17" t="s">
        <v>165</v>
      </c>
      <c r="B4" s="18" t="s">
        <v>166</v>
      </c>
      <c r="C4" s="19"/>
      <c r="D4" s="20"/>
      <c r="F4" s="21"/>
      <c r="G4" s="22">
        <f>'1.Pripremni'!G17</f>
        <v>0</v>
      </c>
    </row>
    <row r="5" ht="12" customHeight="1" spans="1:7">
      <c r="A5" s="17"/>
      <c r="B5" s="18"/>
      <c r="C5" s="19"/>
      <c r="D5" s="20"/>
      <c r="F5" s="21"/>
      <c r="G5" s="20"/>
    </row>
    <row r="6" spans="1:7">
      <c r="A6" s="17" t="s">
        <v>167</v>
      </c>
      <c r="B6" s="18" t="s">
        <v>168</v>
      </c>
      <c r="C6" s="19"/>
      <c r="D6" s="20"/>
      <c r="F6" s="21"/>
      <c r="G6" s="22">
        <f>'2.Zidarski radovi'!G14</f>
        <v>0</v>
      </c>
    </row>
    <row r="7" ht="12" customHeight="1" spans="1:7">
      <c r="A7" s="17"/>
      <c r="B7" s="18"/>
      <c r="C7" s="19"/>
      <c r="D7" s="20"/>
      <c r="F7" s="21"/>
      <c r="G7" s="20"/>
    </row>
    <row r="8" spans="1:7">
      <c r="A8" s="17" t="s">
        <v>169</v>
      </c>
      <c r="B8" s="18" t="s">
        <v>170</v>
      </c>
      <c r="C8" s="19"/>
      <c r="D8" s="20"/>
      <c r="F8" s="21"/>
      <c r="G8" s="22">
        <f>'3.Soboslikarski radovi'!G17</f>
        <v>0</v>
      </c>
    </row>
    <row r="9" ht="12" customHeight="1" spans="1:7">
      <c r="A9" s="17"/>
      <c r="B9" s="18"/>
      <c r="C9" s="19"/>
      <c r="D9" s="20"/>
      <c r="F9" s="21"/>
      <c r="G9" s="20"/>
    </row>
    <row r="10" spans="1:7">
      <c r="A10" s="17" t="s">
        <v>171</v>
      </c>
      <c r="B10" s="18" t="s">
        <v>172</v>
      </c>
      <c r="C10" s="19"/>
      <c r="D10" s="20"/>
      <c r="F10" s="21"/>
      <c r="G10" s="22">
        <f>'4.Unutarnja stolarija'!G13</f>
        <v>0</v>
      </c>
    </row>
    <row r="11" ht="12" customHeight="1" spans="1:7">
      <c r="A11" s="17"/>
      <c r="B11" s="18"/>
      <c r="C11" s="19"/>
      <c r="D11" s="20"/>
      <c r="F11" s="21"/>
      <c r="G11" s="20"/>
    </row>
    <row r="12" spans="1:7">
      <c r="A12" s="17" t="s">
        <v>173</v>
      </c>
      <c r="B12" s="18" t="s">
        <v>174</v>
      </c>
      <c r="C12" s="19"/>
      <c r="D12" s="20"/>
      <c r="F12" s="21"/>
      <c r="G12" s="22">
        <f>'5.Fasaderski radovi'!G13</f>
        <v>0</v>
      </c>
    </row>
    <row r="13" ht="12" customHeight="1" spans="1:7">
      <c r="A13" s="17"/>
      <c r="B13" s="18"/>
      <c r="C13" s="19"/>
      <c r="D13" s="20"/>
      <c r="F13" s="21"/>
      <c r="G13" s="20"/>
    </row>
    <row r="14" spans="1:7">
      <c r="A14" s="17" t="s">
        <v>175</v>
      </c>
      <c r="B14" s="18" t="s">
        <v>176</v>
      </c>
      <c r="C14" s="19"/>
      <c r="D14" s="20"/>
      <c r="F14" s="21"/>
      <c r="G14" s="22">
        <f>'6. ALU stolarija'!G15</f>
        <v>0</v>
      </c>
    </row>
    <row r="15" ht="12" customHeight="1" spans="1:7">
      <c r="A15" s="17"/>
      <c r="B15" s="18"/>
      <c r="C15" s="19"/>
      <c r="D15" s="20"/>
      <c r="F15" s="21"/>
      <c r="G15" s="20"/>
    </row>
    <row r="16" spans="1:7">
      <c r="A16" s="17" t="s">
        <v>177</v>
      </c>
      <c r="B16" s="18" t="s">
        <v>178</v>
      </c>
      <c r="C16" s="19"/>
      <c r="D16" s="20"/>
      <c r="F16" s="21"/>
      <c r="G16" s="22">
        <f>'7. Podopolagački radovi'!G14</f>
        <v>0</v>
      </c>
    </row>
    <row r="17" spans="1:7">
      <c r="A17" s="17"/>
      <c r="B17" s="18"/>
      <c r="C17" s="19"/>
      <c r="D17" s="20"/>
      <c r="F17" s="21"/>
      <c r="G17" s="22"/>
    </row>
    <row r="18" spans="1:7">
      <c r="A18" s="17" t="s">
        <v>179</v>
      </c>
      <c r="B18" s="18" t="s">
        <v>180</v>
      </c>
      <c r="C18" s="19"/>
      <c r="D18" s="20"/>
      <c r="F18" s="21"/>
      <c r="G18" s="22">
        <f>'8. Gipskartonski radovi'!G15</f>
        <v>0</v>
      </c>
    </row>
    <row r="19" spans="1:7">
      <c r="A19" s="17"/>
      <c r="B19" s="18"/>
      <c r="C19" s="19"/>
      <c r="D19" s="20"/>
      <c r="F19" s="21"/>
      <c r="G19" s="22"/>
    </row>
    <row r="20" spans="1:7">
      <c r="A20" s="17" t="s">
        <v>181</v>
      </c>
      <c r="B20" s="18" t="s">
        <v>182</v>
      </c>
      <c r="C20" s="19"/>
      <c r="D20" s="20"/>
      <c r="F20" s="21"/>
      <c r="G20" s="22">
        <f>'9. Opremanje'!G14</f>
        <v>0</v>
      </c>
    </row>
    <row r="21" ht="12" customHeight="1" spans="1:7">
      <c r="A21" s="17"/>
      <c r="B21" s="18"/>
      <c r="C21" s="19"/>
      <c r="D21" s="20"/>
      <c r="F21" s="21"/>
      <c r="G21" s="20"/>
    </row>
    <row r="22" spans="1:7">
      <c r="A22"/>
      <c r="B22"/>
      <c r="C22"/>
      <c r="D22"/>
      <c r="F22"/>
      <c r="G22" s="23"/>
    </row>
    <row r="23" spans="1:7">
      <c r="A23" s="24"/>
      <c r="B23" s="25" t="s">
        <v>183</v>
      </c>
      <c r="C23" s="26"/>
      <c r="D23" s="27"/>
      <c r="E23" s="28"/>
      <c r="F23" s="29"/>
      <c r="G23" s="30">
        <f>SUM(G4:G21)</f>
        <v>0</v>
      </c>
    </row>
    <row r="24" spans="2:7">
      <c r="B24" s="31" t="s">
        <v>184</v>
      </c>
      <c r="G24" s="22">
        <f>G23*0.25</f>
        <v>0</v>
      </c>
    </row>
    <row r="25" spans="1:7">
      <c r="A25" s="32"/>
      <c r="B25" s="33"/>
      <c r="C25" s="34"/>
      <c r="D25" s="35"/>
      <c r="E25" s="36"/>
      <c r="F25" s="37"/>
      <c r="G25" s="35"/>
    </row>
    <row r="26" spans="1:7">
      <c r="A26" s="38"/>
      <c r="B26" s="39" t="s">
        <v>185</v>
      </c>
      <c r="C26" s="40"/>
      <c r="D26" s="41"/>
      <c r="E26" s="42"/>
      <c r="F26" s="43"/>
      <c r="G26" s="44">
        <f>SUM(G23:G25)</f>
        <v>0</v>
      </c>
    </row>
    <row r="28" spans="7:7">
      <c r="G28" s="45"/>
    </row>
  </sheetData>
  <mergeCells count="1">
    <mergeCell ref="F1:G1"/>
  </mergeCells>
  <pageMargins left="0.590551181102362" right="0.196850393700787" top="0.590551181102362" bottom="0.590551181102362" header="0.196850393700787" footer="0.196850393700787"/>
  <pageSetup paperSize="9" scale="9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2" tint="-0.0999786370433668"/>
    <pageSetUpPr fitToPage="1"/>
  </sheetPr>
  <dimension ref="A1:L40"/>
  <sheetViews>
    <sheetView showZeros="0" view="pageBreakPreview" zoomScaleNormal="100" workbookViewId="0">
      <selection activeCell="F22" sqref="F22:F39"/>
    </sheetView>
  </sheetViews>
  <sheetFormatPr defaultColWidth="9" defaultRowHeight="14.4"/>
  <cols>
    <col min="1" max="1" width="5.66666666666667" style="1" customWidth="1"/>
    <col min="2" max="2" width="45.6666666666667" style="2" customWidth="1"/>
    <col min="3" max="3" width="6.66666666666667" style="3" customWidth="1"/>
    <col min="4" max="4" width="10.6666666666667" style="4" customWidth="1"/>
    <col min="5" max="5" width="2.66666666666667" style="5" customWidth="1"/>
    <col min="6" max="6" width="15.6666666666667" style="6" customWidth="1"/>
    <col min="7" max="7" width="15.6666666666667" style="4" customWidth="1"/>
  </cols>
  <sheetData>
    <row r="1" s="118" customFormat="1" ht="17.4" spans="1:7">
      <c r="A1" s="175"/>
      <c r="B1" s="123"/>
      <c r="C1" s="123"/>
      <c r="D1" s="123"/>
      <c r="E1" s="123"/>
      <c r="F1" s="123"/>
      <c r="G1" s="124"/>
    </row>
    <row r="2" s="118" customFormat="1" ht="17.4" spans="1:7">
      <c r="A2" s="11"/>
      <c r="B2" s="12" t="s">
        <v>18</v>
      </c>
      <c r="C2" s="12"/>
      <c r="D2" s="12"/>
      <c r="E2" s="12"/>
      <c r="F2" s="12"/>
      <c r="G2" s="13"/>
    </row>
    <row r="3" s="118" customFormat="1" ht="17.4" spans="1:7">
      <c r="A3" s="176"/>
      <c r="B3" s="127"/>
      <c r="C3" s="127"/>
      <c r="D3" s="127"/>
      <c r="E3" s="127"/>
      <c r="F3" s="127"/>
      <c r="G3" s="128"/>
    </row>
    <row r="4" ht="60" customHeight="1" spans="1:7">
      <c r="A4" s="7"/>
      <c r="B4" s="8" t="s">
        <v>19</v>
      </c>
      <c r="C4" s="9"/>
      <c r="D4" s="10"/>
      <c r="F4" s="7" t="s">
        <v>20</v>
      </c>
      <c r="G4" s="10"/>
    </row>
    <row r="5" ht="15" spans="1:6">
      <c r="A5" s="130"/>
      <c r="B5" s="131"/>
      <c r="C5" s="131"/>
      <c r="F5"/>
    </row>
    <row r="6" spans="1:7">
      <c r="A6" s="132" t="s">
        <v>21</v>
      </c>
      <c r="B6" s="133" t="s">
        <v>22</v>
      </c>
      <c r="C6" s="134" t="s">
        <v>23</v>
      </c>
      <c r="D6" s="135" t="s">
        <v>24</v>
      </c>
      <c r="E6" s="36"/>
      <c r="F6" s="135" t="s">
        <v>25</v>
      </c>
      <c r="G6" s="135" t="s">
        <v>26</v>
      </c>
    </row>
    <row r="7" spans="1:7">
      <c r="A7" s="177"/>
      <c r="B7" s="137"/>
      <c r="C7" s="137"/>
      <c r="D7" s="138"/>
      <c r="E7" s="139"/>
      <c r="F7" s="139"/>
      <c r="G7" s="83"/>
    </row>
    <row r="8" s="46" customFormat="1" spans="1:8">
      <c r="A8" s="77" t="s">
        <v>27</v>
      </c>
      <c r="B8" s="78"/>
      <c r="C8" s="78"/>
      <c r="D8" s="78"/>
      <c r="E8" s="78"/>
      <c r="F8" s="78"/>
      <c r="G8" s="79"/>
      <c r="H8" s="80"/>
    </row>
    <row r="9" ht="27" customHeight="1" spans="1:7">
      <c r="A9" s="84" t="s">
        <v>28</v>
      </c>
      <c r="B9" s="140"/>
      <c r="C9" s="140"/>
      <c r="D9" s="140"/>
      <c r="E9" s="140"/>
      <c r="F9" s="140"/>
      <c r="G9" s="83"/>
    </row>
    <row r="10" ht="41.25" customHeight="1" spans="1:7">
      <c r="A10" s="84" t="s">
        <v>29</v>
      </c>
      <c r="B10" s="140"/>
      <c r="C10" s="140"/>
      <c r="D10" s="140"/>
      <c r="E10" s="140"/>
      <c r="F10" s="140"/>
      <c r="G10" s="83"/>
    </row>
    <row r="11" ht="30" customHeight="1" spans="1:7">
      <c r="A11" s="84" t="s">
        <v>30</v>
      </c>
      <c r="B11" s="140"/>
      <c r="C11" s="140"/>
      <c r="D11" s="140"/>
      <c r="E11" s="140"/>
      <c r="F11" s="140"/>
      <c r="G11" s="83"/>
    </row>
    <row r="12" ht="38.25" customHeight="1" spans="1:7">
      <c r="A12" s="84" t="s">
        <v>31</v>
      </c>
      <c r="B12" s="140"/>
      <c r="C12" s="140"/>
      <c r="D12" s="140"/>
      <c r="E12" s="140"/>
      <c r="F12" s="140"/>
      <c r="G12" s="83"/>
    </row>
    <row r="13" ht="29.25" customHeight="1" spans="1:7">
      <c r="A13" s="84" t="s">
        <v>32</v>
      </c>
      <c r="B13" s="140"/>
      <c r="C13" s="140"/>
      <c r="D13" s="140"/>
      <c r="E13" s="140"/>
      <c r="F13" s="140"/>
      <c r="G13" s="83"/>
    </row>
    <row r="14" spans="1:7">
      <c r="A14" s="81"/>
      <c r="B14" s="82"/>
      <c r="C14" s="82"/>
      <c r="D14" s="82"/>
      <c r="E14" s="82"/>
      <c r="F14" s="82"/>
      <c r="G14" s="83"/>
    </row>
    <row r="15" spans="1:7">
      <c r="A15" s="90"/>
      <c r="B15" s="91"/>
      <c r="C15" s="92"/>
      <c r="D15" s="93"/>
      <c r="E15" s="95"/>
      <c r="F15" s="95"/>
      <c r="G15" s="96"/>
    </row>
    <row r="16" spans="1:7">
      <c r="A16" s="90"/>
      <c r="B16" s="91"/>
      <c r="C16" s="92"/>
      <c r="D16" s="93"/>
      <c r="E16" s="95"/>
      <c r="F16" s="95"/>
      <c r="G16" s="96"/>
    </row>
    <row r="17" ht="28.8" customHeight="1" spans="1:7">
      <c r="A17" s="86"/>
      <c r="B17" s="87"/>
      <c r="C17" s="88"/>
      <c r="D17" s="88"/>
      <c r="E17" s="7" t="s">
        <v>19</v>
      </c>
      <c r="F17" s="9"/>
      <c r="G17" s="89">
        <f>SUM(G21:G35)</f>
        <v>0</v>
      </c>
    </row>
    <row r="18" spans="1:7">
      <c r="A18" s="17"/>
      <c r="B18" s="18"/>
      <c r="C18" s="19"/>
      <c r="D18" s="20"/>
      <c r="F18" s="21"/>
      <c r="G18" s="20"/>
    </row>
    <row r="19" spans="1:7">
      <c r="A19" s="17"/>
      <c r="B19" s="18"/>
      <c r="C19" s="19"/>
      <c r="D19" s="20"/>
      <c r="F19" s="21"/>
      <c r="G19" s="20"/>
    </row>
    <row r="20" ht="30.75" customHeight="1" spans="1:7">
      <c r="A20" s="144" t="s">
        <v>33</v>
      </c>
      <c r="B20" s="185" t="s">
        <v>34</v>
      </c>
      <c r="C20" s="146"/>
      <c r="D20" s="147"/>
      <c r="E20" s="148"/>
      <c r="F20" s="149"/>
      <c r="G20" s="150"/>
    </row>
    <row r="21" ht="51.75" customHeight="1" spans="1:12">
      <c r="A21" s="193"/>
      <c r="B21" s="194" t="s">
        <v>35</v>
      </c>
      <c r="C21" s="152"/>
      <c r="D21" s="157"/>
      <c r="F21" s="154"/>
      <c r="G21" s="155"/>
      <c r="H21" s="158"/>
      <c r="I21" s="158"/>
      <c r="J21" s="158"/>
      <c r="K21" s="158"/>
      <c r="L21" s="158"/>
    </row>
    <row r="22" spans="1:7">
      <c r="A22" s="17"/>
      <c r="B22" s="194" t="s">
        <v>36</v>
      </c>
      <c r="C22" s="152" t="s">
        <v>37</v>
      </c>
      <c r="D22" s="165">
        <v>1</v>
      </c>
      <c r="F22" s="166"/>
      <c r="G22" s="167">
        <f>$D22*F22</f>
        <v>0</v>
      </c>
    </row>
    <row r="23" ht="12" customHeight="1" spans="1:7">
      <c r="A23" s="58"/>
      <c r="B23" s="97"/>
      <c r="C23" s="46"/>
      <c r="D23" s="61"/>
      <c r="E23" s="94"/>
      <c r="F23" s="46"/>
      <c r="G23" s="98"/>
    </row>
    <row r="24" ht="31.8" customHeight="1" spans="1:7">
      <c r="A24" s="58" t="s">
        <v>38</v>
      </c>
      <c r="B24" s="97" t="s">
        <v>39</v>
      </c>
      <c r="C24" s="46"/>
      <c r="D24" s="61"/>
      <c r="E24" s="94"/>
      <c r="F24" s="46"/>
      <c r="G24" s="98"/>
    </row>
    <row r="25" ht="61.8" customHeight="1" spans="1:7">
      <c r="A25" s="58"/>
      <c r="B25" s="99" t="s">
        <v>40</v>
      </c>
      <c r="C25" s="46"/>
      <c r="D25"/>
      <c r="E25" s="94"/>
      <c r="F25" s="46"/>
      <c r="G25" s="98"/>
    </row>
    <row r="26" spans="1:7">
      <c r="A26" s="100"/>
      <c r="B26" s="106" t="s">
        <v>41</v>
      </c>
      <c r="C26" s="102" t="s">
        <v>42</v>
      </c>
      <c r="D26" s="103">
        <v>62</v>
      </c>
      <c r="E26" s="94"/>
      <c r="F26" s="104"/>
      <c r="G26" s="105">
        <f>$D26*F26</f>
        <v>0</v>
      </c>
    </row>
    <row r="27" spans="1:7">
      <c r="A27" s="100"/>
      <c r="B27" s="106"/>
      <c r="C27" s="102"/>
      <c r="D27" s="112"/>
      <c r="E27" s="94"/>
      <c r="F27" s="113"/>
      <c r="G27" s="105"/>
    </row>
    <row r="28" ht="31.8" customHeight="1" spans="1:7">
      <c r="A28" s="58" t="s">
        <v>43</v>
      </c>
      <c r="B28" s="97" t="s">
        <v>44</v>
      </c>
      <c r="C28" s="46"/>
      <c r="D28" s="61"/>
      <c r="E28" s="94"/>
      <c r="F28" s="46"/>
      <c r="G28" s="98"/>
    </row>
    <row r="29" ht="215.4" customHeight="1" spans="1:7">
      <c r="A29" s="58"/>
      <c r="B29" s="99" t="s">
        <v>45</v>
      </c>
      <c r="C29" s="46"/>
      <c r="D29"/>
      <c r="E29" s="94"/>
      <c r="F29" s="46"/>
      <c r="G29" s="98"/>
    </row>
    <row r="30" spans="1:7">
      <c r="A30" s="100"/>
      <c r="B30" s="106" t="s">
        <v>46</v>
      </c>
      <c r="C30" s="102" t="s">
        <v>37</v>
      </c>
      <c r="D30" s="103">
        <v>1</v>
      </c>
      <c r="E30" s="94"/>
      <c r="F30" s="104"/>
      <c r="G30" s="105">
        <f>$D30*F30</f>
        <v>0</v>
      </c>
    </row>
    <row r="31" spans="1:7">
      <c r="A31" s="21"/>
      <c r="B31" s="194"/>
      <c r="C31" s="152"/>
      <c r="D31" s="157"/>
      <c r="F31" s="154"/>
      <c r="G31" s="155"/>
    </row>
    <row r="32" s="119" customFormat="1" spans="1:7">
      <c r="A32" s="195" t="s">
        <v>47</v>
      </c>
      <c r="B32" s="196" t="s">
        <v>48</v>
      </c>
      <c r="C32" s="152"/>
      <c r="D32" s="153"/>
      <c r="E32" s="28"/>
      <c r="F32" s="154"/>
      <c r="G32" s="155"/>
    </row>
    <row r="33" s="119" customFormat="1" ht="39.6" spans="1:7">
      <c r="A33" s="197"/>
      <c r="B33" s="194" t="s">
        <v>49</v>
      </c>
      <c r="C33" s="152"/>
      <c r="D33" s="157"/>
      <c r="E33" s="28"/>
      <c r="F33" s="154"/>
      <c r="G33" s="155"/>
    </row>
    <row r="34" s="119" customFormat="1" ht="145.2" spans="1:7">
      <c r="A34" s="197"/>
      <c r="B34" s="194" t="s">
        <v>50</v>
      </c>
      <c r="C34" s="152"/>
      <c r="D34" s="157"/>
      <c r="E34" s="28"/>
      <c r="F34" s="154"/>
      <c r="G34" s="155"/>
    </row>
    <row r="35" s="119" customFormat="1" ht="18" customHeight="1" spans="1:7">
      <c r="A35" s="130"/>
      <c r="B35" s="194" t="s">
        <v>51</v>
      </c>
      <c r="C35" s="152" t="s">
        <v>37</v>
      </c>
      <c r="D35" s="165">
        <v>1</v>
      </c>
      <c r="E35" s="5"/>
      <c r="F35" s="166"/>
      <c r="G35" s="198">
        <f>$D35*F35</f>
        <v>0</v>
      </c>
    </row>
    <row r="36" s="119" customFormat="1" spans="1:7">
      <c r="A36" s="199"/>
      <c r="B36" s="200"/>
      <c r="C36" s="152"/>
      <c r="D36" s="157"/>
      <c r="E36" s="28"/>
      <c r="F36" s="154"/>
      <c r="G36" s="155"/>
    </row>
    <row r="37" s="119" customFormat="1" spans="1:7">
      <c r="A37" s="201"/>
      <c r="B37" s="202"/>
      <c r="C37" s="203"/>
      <c r="D37" s="204"/>
      <c r="E37" s="205"/>
      <c r="F37" s="206"/>
      <c r="G37" s="207"/>
    </row>
    <row r="38" s="120" customFormat="1" spans="1:7">
      <c r="A38" s="168"/>
      <c r="B38" s="169"/>
      <c r="C38" s="170"/>
      <c r="D38" s="171"/>
      <c r="E38" s="172"/>
      <c r="F38" s="173"/>
      <c r="G38" s="174"/>
    </row>
    <row r="39" s="120" customFormat="1" spans="1:7">
      <c r="A39" s="208"/>
      <c r="B39" s="160"/>
      <c r="C39" s="209"/>
      <c r="D39" s="210"/>
      <c r="E39" s="28"/>
      <c r="F39" s="211"/>
      <c r="G39" s="212"/>
    </row>
    <row r="40" s="120" customFormat="1" spans="1:7">
      <c r="A40" s="213"/>
      <c r="B40" s="214"/>
      <c r="C40" s="215"/>
      <c r="D40" s="174"/>
      <c r="E40" s="172"/>
      <c r="F40" s="216"/>
      <c r="G40" s="174"/>
    </row>
  </sheetData>
  <mergeCells count="9">
    <mergeCell ref="F4:G4"/>
    <mergeCell ref="A8:G8"/>
    <mergeCell ref="A9:F9"/>
    <mergeCell ref="A10:F10"/>
    <mergeCell ref="A11:F11"/>
    <mergeCell ref="A12:F12"/>
    <mergeCell ref="A13:F13"/>
    <mergeCell ref="A14:F14"/>
    <mergeCell ref="E17:F17"/>
  </mergeCells>
  <pageMargins left="0.590551181102362" right="0.196850393700787" top="0.590551181102362" bottom="0.590551181102362" header="0.196850393700787" footer="0.196850393700787"/>
  <pageSetup paperSize="9" scale="92" fitToHeight="0" orientation="portrait"/>
  <headerFooter/>
  <rowBreaks count="1" manualBreakCount="1">
    <brk id="28" max="6"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2" tint="-0.749992370372631"/>
    <pageSetUpPr fitToPage="1"/>
  </sheetPr>
  <dimension ref="A1:L33"/>
  <sheetViews>
    <sheetView showZeros="0" view="pageBreakPreview" zoomScaleNormal="100" topLeftCell="A32" workbookViewId="0">
      <selection activeCell="F32" sqref="F16:F32"/>
    </sheetView>
  </sheetViews>
  <sheetFormatPr defaultColWidth="9" defaultRowHeight="14.4"/>
  <cols>
    <col min="1" max="1" width="5.66666666666667" style="1" customWidth="1"/>
    <col min="2" max="2" width="45.6666666666667" style="2" customWidth="1"/>
    <col min="3" max="3" width="6.66666666666667" style="3" customWidth="1"/>
    <col min="4" max="4" width="10.6666666666667" style="4" customWidth="1"/>
    <col min="5" max="5" width="2.66666666666667" style="5" customWidth="1"/>
    <col min="6" max="6" width="15.6666666666667" style="6" customWidth="1"/>
    <col min="7" max="7" width="15.6666666666667" style="4" customWidth="1"/>
  </cols>
  <sheetData>
    <row r="1" s="118" customFormat="1" ht="17.4" spans="1:7">
      <c r="A1" s="175"/>
      <c r="B1" s="123"/>
      <c r="C1" s="123"/>
      <c r="D1" s="123"/>
      <c r="E1" s="123"/>
      <c r="F1" s="123"/>
      <c r="G1" s="124"/>
    </row>
    <row r="2" s="118" customFormat="1" ht="17.4" spans="1:7">
      <c r="A2" s="11"/>
      <c r="B2" s="12" t="s">
        <v>18</v>
      </c>
      <c r="C2" s="12"/>
      <c r="D2" s="12"/>
      <c r="E2" s="12"/>
      <c r="F2" s="12"/>
      <c r="G2" s="13"/>
    </row>
    <row r="3" s="118" customFormat="1" ht="17.4" spans="1:7">
      <c r="A3" s="176"/>
      <c r="B3" s="127"/>
      <c r="C3" s="127"/>
      <c r="D3" s="127"/>
      <c r="E3" s="127"/>
      <c r="F3" s="127"/>
      <c r="G3" s="128"/>
    </row>
    <row r="4" ht="60" customHeight="1" spans="1:7">
      <c r="A4" s="7"/>
      <c r="B4" s="8" t="s">
        <v>52</v>
      </c>
      <c r="C4" s="9"/>
      <c r="D4" s="10"/>
      <c r="F4" s="7" t="s">
        <v>20</v>
      </c>
      <c r="G4" s="10"/>
    </row>
    <row r="5" ht="15" spans="1:6">
      <c r="A5" s="130"/>
      <c r="B5" s="131"/>
      <c r="C5" s="131"/>
      <c r="F5"/>
    </row>
    <row r="6" spans="1:7">
      <c r="A6" s="132" t="s">
        <v>21</v>
      </c>
      <c r="B6" s="133" t="s">
        <v>22</v>
      </c>
      <c r="C6" s="134" t="s">
        <v>23</v>
      </c>
      <c r="D6" s="135" t="s">
        <v>24</v>
      </c>
      <c r="E6" s="36"/>
      <c r="F6" s="135" t="s">
        <v>25</v>
      </c>
      <c r="G6" s="135" t="s">
        <v>26</v>
      </c>
    </row>
    <row r="7" spans="1:7">
      <c r="A7" s="177"/>
      <c r="B7" s="137"/>
      <c r="C7" s="137"/>
      <c r="D7" s="138"/>
      <c r="E7" s="139"/>
      <c r="F7" s="139"/>
      <c r="G7" s="83"/>
    </row>
    <row r="8" s="46" customFormat="1" spans="1:8">
      <c r="A8" s="77" t="s">
        <v>27</v>
      </c>
      <c r="B8" s="78"/>
      <c r="C8" s="78"/>
      <c r="D8" s="78"/>
      <c r="E8" s="78"/>
      <c r="F8" s="78"/>
      <c r="G8" s="79"/>
      <c r="H8" s="80"/>
    </row>
    <row r="9" spans="1:7">
      <c r="A9" s="81"/>
      <c r="B9" s="82"/>
      <c r="C9" s="82"/>
      <c r="D9" s="82"/>
      <c r="E9" s="82"/>
      <c r="F9" s="82"/>
      <c r="G9" s="83"/>
    </row>
    <row r="10" ht="67.5" customHeight="1" spans="1:7">
      <c r="A10" s="84" t="s">
        <v>53</v>
      </c>
      <c r="B10" s="85"/>
      <c r="C10" s="85"/>
      <c r="D10" s="85"/>
      <c r="E10" s="85"/>
      <c r="F10" s="85"/>
      <c r="G10" s="83"/>
    </row>
    <row r="11" ht="64.5" customHeight="1" spans="1:7">
      <c r="A11" s="84" t="s">
        <v>54</v>
      </c>
      <c r="B11" s="85"/>
      <c r="C11" s="85"/>
      <c r="D11" s="85"/>
      <c r="E11" s="85"/>
      <c r="F11" s="85"/>
      <c r="G11" s="83"/>
    </row>
    <row r="12" ht="80.25" customHeight="1" spans="1:7">
      <c r="A12" s="84" t="s">
        <v>55</v>
      </c>
      <c r="B12" s="85"/>
      <c r="C12" s="85"/>
      <c r="D12" s="85"/>
      <c r="E12" s="85"/>
      <c r="F12" s="85"/>
      <c r="G12" s="83"/>
    </row>
    <row r="13" spans="1:7">
      <c r="A13" s="90"/>
      <c r="B13" s="91"/>
      <c r="C13" s="92"/>
      <c r="D13" s="93"/>
      <c r="E13" s="95"/>
      <c r="F13" s="95"/>
      <c r="G13" s="96"/>
    </row>
    <row r="14" ht="28.8" customHeight="1" spans="1:7">
      <c r="A14" s="86"/>
      <c r="B14" s="87"/>
      <c r="C14" s="88"/>
      <c r="D14" s="88"/>
      <c r="E14" s="7" t="s">
        <v>52</v>
      </c>
      <c r="F14" s="9"/>
      <c r="G14" s="89">
        <f>SUM(G21:G32)</f>
        <v>0</v>
      </c>
    </row>
    <row r="15" spans="1:7">
      <c r="A15" s="17"/>
      <c r="B15" s="18"/>
      <c r="C15" s="19"/>
      <c r="D15" s="20"/>
      <c r="F15" s="21"/>
      <c r="G15" s="20"/>
    </row>
    <row r="16" spans="1:7">
      <c r="A16" s="144"/>
      <c r="B16" s="185"/>
      <c r="C16" s="146"/>
      <c r="D16" s="147"/>
      <c r="E16" s="148"/>
      <c r="F16" s="149"/>
      <c r="G16" s="150"/>
    </row>
    <row r="17" spans="1:7">
      <c r="A17" s="130" t="s">
        <v>56</v>
      </c>
      <c r="B17" s="186" t="s">
        <v>57</v>
      </c>
      <c r="C17" s="152"/>
      <c r="D17" s="153"/>
      <c r="F17" s="154"/>
      <c r="G17" s="155"/>
    </row>
    <row r="18" ht="52.8" spans="1:7">
      <c r="A18" s="130"/>
      <c r="B18" s="187" t="s">
        <v>58</v>
      </c>
      <c r="C18" s="152"/>
      <c r="D18" s="153"/>
      <c r="F18" s="154"/>
      <c r="G18" s="155"/>
    </row>
    <row r="19" ht="39.6" spans="1:7">
      <c r="A19" s="130"/>
      <c r="B19" s="187" t="s">
        <v>59</v>
      </c>
      <c r="C19" s="152"/>
      <c r="D19" s="153"/>
      <c r="F19" s="154"/>
      <c r="G19" s="155"/>
    </row>
    <row r="20" ht="39.6" spans="1:7">
      <c r="A20" s="130"/>
      <c r="B20" s="187" t="s">
        <v>60</v>
      </c>
      <c r="C20" s="152"/>
      <c r="D20" s="153"/>
      <c r="F20" s="154"/>
      <c r="G20" s="155"/>
    </row>
    <row r="21" ht="43.2" customHeight="1" spans="1:7">
      <c r="A21" s="130"/>
      <c r="B21" s="187" t="s">
        <v>61</v>
      </c>
      <c r="C21" s="152"/>
      <c r="D21" s="153"/>
      <c r="F21" s="154"/>
      <c r="G21" s="155"/>
    </row>
    <row r="22" spans="1:7">
      <c r="A22" s="159"/>
      <c r="B22" s="188" t="s">
        <v>62</v>
      </c>
      <c r="C22" s="152" t="s">
        <v>63</v>
      </c>
      <c r="D22" s="165">
        <v>4</v>
      </c>
      <c r="F22" s="166"/>
      <c r="G22" s="167">
        <f>$D22*F22</f>
        <v>0</v>
      </c>
    </row>
    <row r="23" spans="1:6">
      <c r="A23" s="159"/>
      <c r="B23" s="188"/>
      <c r="C23" s="152"/>
      <c r="D23" s="157"/>
      <c r="F23" s="154"/>
    </row>
    <row r="24" s="119" customFormat="1" spans="1:7">
      <c r="A24" s="130" t="s">
        <v>64</v>
      </c>
      <c r="B24" s="186" t="s">
        <v>65</v>
      </c>
      <c r="C24" s="152"/>
      <c r="D24" s="153"/>
      <c r="E24" s="28"/>
      <c r="F24" s="154"/>
      <c r="G24" s="155"/>
    </row>
    <row r="25" s="119" customFormat="1" ht="52.8" spans="1:7">
      <c r="A25" s="163"/>
      <c r="B25" s="189" t="s">
        <v>66</v>
      </c>
      <c r="C25" s="152"/>
      <c r="D25" s="157"/>
      <c r="E25" s="28"/>
      <c r="F25" s="154"/>
      <c r="G25" s="155">
        <f>$D25*F25</f>
        <v>0</v>
      </c>
    </row>
    <row r="26" ht="26.4" spans="1:7">
      <c r="A26" s="130"/>
      <c r="B26" s="189" t="s">
        <v>67</v>
      </c>
      <c r="C26"/>
      <c r="D26"/>
      <c r="E26" s="190"/>
      <c r="F26"/>
      <c r="G26"/>
    </row>
    <row r="27" spans="1:7">
      <c r="A27" s="130"/>
      <c r="B27" s="189" t="s">
        <v>68</v>
      </c>
      <c r="C27"/>
      <c r="D27"/>
      <c r="E27" s="190"/>
      <c r="F27"/>
      <c r="G27"/>
    </row>
    <row r="28" spans="1:12">
      <c r="A28" s="156"/>
      <c r="B28" s="191" t="s">
        <v>69</v>
      </c>
      <c r="C28" s="152" t="s">
        <v>63</v>
      </c>
      <c r="D28" s="165">
        <v>17</v>
      </c>
      <c r="F28" s="166"/>
      <c r="G28" s="167">
        <f>$D28*F28</f>
        <v>0</v>
      </c>
      <c r="H28" s="158"/>
      <c r="I28" s="158"/>
      <c r="J28" s="158"/>
      <c r="K28" s="158"/>
      <c r="L28" s="158"/>
    </row>
    <row r="29" spans="1:12">
      <c r="A29" s="156"/>
      <c r="B29" s="182"/>
      <c r="C29" s="152"/>
      <c r="D29" s="157"/>
      <c r="F29" s="154"/>
      <c r="G29" s="155">
        <f>F29*D29</f>
        <v>0</v>
      </c>
      <c r="H29" s="158"/>
      <c r="I29" s="158"/>
      <c r="J29" s="158"/>
      <c r="K29" s="158"/>
      <c r="L29" s="158"/>
    </row>
    <row r="30" s="119" customFormat="1" spans="1:7">
      <c r="A30" s="130" t="s">
        <v>70</v>
      </c>
      <c r="B30" s="186" t="s">
        <v>71</v>
      </c>
      <c r="C30" s="152"/>
      <c r="D30" s="153"/>
      <c r="E30" s="28"/>
      <c r="F30" s="154"/>
      <c r="G30" s="155"/>
    </row>
    <row r="31" s="119" customFormat="1" ht="26.4" spans="1:7">
      <c r="A31" s="163"/>
      <c r="B31" s="192" t="s">
        <v>72</v>
      </c>
      <c r="C31" s="152"/>
      <c r="D31" s="157"/>
      <c r="E31" s="28"/>
      <c r="F31" s="154"/>
      <c r="G31" s="155">
        <f>$D31*F31</f>
        <v>0</v>
      </c>
    </row>
    <row r="32" spans="1:12">
      <c r="A32" s="156"/>
      <c r="B32" s="106" t="s">
        <v>41</v>
      </c>
      <c r="C32" s="102" t="s">
        <v>42</v>
      </c>
      <c r="D32" s="165">
        <v>40</v>
      </c>
      <c r="F32" s="166"/>
      <c r="G32" s="167">
        <f>$D32*F32</f>
        <v>0</v>
      </c>
      <c r="H32" s="158" t="s">
        <v>73</v>
      </c>
      <c r="I32" s="158"/>
      <c r="J32" s="158"/>
      <c r="K32" s="158"/>
      <c r="L32" s="158"/>
    </row>
    <row r="33" spans="1:12">
      <c r="A33" s="156"/>
      <c r="B33" s="188"/>
      <c r="C33" s="152"/>
      <c r="D33" s="157"/>
      <c r="F33" s="154"/>
      <c r="G33" s="155"/>
      <c r="H33" s="158"/>
      <c r="I33" s="158"/>
      <c r="J33" s="158"/>
      <c r="K33" s="158"/>
      <c r="L33" s="158"/>
    </row>
  </sheetData>
  <mergeCells count="7">
    <mergeCell ref="F4:G4"/>
    <mergeCell ref="A8:G8"/>
    <mergeCell ref="A9:F9"/>
    <mergeCell ref="A10:F10"/>
    <mergeCell ref="A11:F11"/>
    <mergeCell ref="A12:F12"/>
    <mergeCell ref="E14:F14"/>
  </mergeCells>
  <pageMargins left="0.590551181102362" right="0.196850393700787" top="0.590551181102362" bottom="0.590551181102362" header="0.196850393700787" footer="0.196850393700787"/>
  <pageSetup paperSize="9" scale="92" fitToHeight="0" orientation="portrait"/>
  <headerFooter/>
  <rowBreaks count="1" manualBreakCount="1">
    <brk id="23" max="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theme="5" tint="0.399975585192419"/>
    <pageSetUpPr fitToPage="1"/>
  </sheetPr>
  <dimension ref="A1:N47"/>
  <sheetViews>
    <sheetView showZeros="0" view="pageBreakPreview" zoomScaleNormal="100" topLeftCell="A11" workbookViewId="0">
      <selection activeCell="F21" sqref="F21"/>
    </sheetView>
  </sheetViews>
  <sheetFormatPr defaultColWidth="9" defaultRowHeight="14.4"/>
  <cols>
    <col min="1" max="1" width="5.66666666666667" style="1" customWidth="1"/>
    <col min="2" max="2" width="45.6666666666667" style="2" customWidth="1"/>
    <col min="3" max="3" width="6.66666666666667" style="3" customWidth="1"/>
    <col min="4" max="4" width="10.6666666666667" style="4" customWidth="1"/>
    <col min="5" max="5" width="2.66666666666667" style="5" customWidth="1"/>
    <col min="6" max="6" width="15.6666666666667" style="6" customWidth="1"/>
    <col min="7" max="7" width="15.6666666666667" style="4" customWidth="1"/>
  </cols>
  <sheetData>
    <row r="1" s="118" customFormat="1" ht="17.4" spans="1:7">
      <c r="A1" s="175"/>
      <c r="B1" s="123"/>
      <c r="C1" s="123"/>
      <c r="D1" s="123"/>
      <c r="E1" s="123"/>
      <c r="F1" s="123"/>
      <c r="G1" s="124"/>
    </row>
    <row r="2" s="118" customFormat="1" ht="17.4" spans="1:7">
      <c r="A2" s="11"/>
      <c r="B2" s="12" t="s">
        <v>18</v>
      </c>
      <c r="C2" s="12"/>
      <c r="D2" s="12"/>
      <c r="E2" s="12"/>
      <c r="F2" s="12"/>
      <c r="G2" s="13"/>
    </row>
    <row r="3" s="118" customFormat="1" ht="17.4" spans="1:7">
      <c r="A3" s="176"/>
      <c r="B3" s="127"/>
      <c r="C3" s="127"/>
      <c r="D3" s="127"/>
      <c r="E3" s="127"/>
      <c r="F3" s="127"/>
      <c r="G3" s="128"/>
    </row>
    <row r="4" ht="60" customHeight="1" spans="1:7">
      <c r="A4" s="7"/>
      <c r="B4" s="8" t="s">
        <v>74</v>
      </c>
      <c r="C4" s="9"/>
      <c r="D4" s="10"/>
      <c r="F4" s="7" t="s">
        <v>20</v>
      </c>
      <c r="G4" s="10"/>
    </row>
    <row r="5" ht="15" spans="1:6">
      <c r="A5" s="130"/>
      <c r="B5" s="131"/>
      <c r="C5" s="131"/>
      <c r="F5"/>
    </row>
    <row r="6" spans="1:7">
      <c r="A6" s="132" t="s">
        <v>21</v>
      </c>
      <c r="B6" s="133" t="s">
        <v>22</v>
      </c>
      <c r="C6" s="134" t="s">
        <v>23</v>
      </c>
      <c r="D6" s="135" t="s">
        <v>24</v>
      </c>
      <c r="E6" s="36"/>
      <c r="F6" s="135" t="s">
        <v>25</v>
      </c>
      <c r="G6" s="135" t="s">
        <v>26</v>
      </c>
    </row>
    <row r="7" spans="1:7">
      <c r="A7" s="177"/>
      <c r="B7" s="137"/>
      <c r="C7" s="137"/>
      <c r="D7" s="138"/>
      <c r="E7" s="139"/>
      <c r="F7" s="139"/>
      <c r="G7" s="83"/>
    </row>
    <row r="8" s="46" customFormat="1" spans="1:8">
      <c r="A8" s="77" t="s">
        <v>27</v>
      </c>
      <c r="B8" s="78"/>
      <c r="C8" s="78"/>
      <c r="D8" s="78"/>
      <c r="E8" s="78"/>
      <c r="F8" s="78"/>
      <c r="G8" s="79"/>
      <c r="H8" s="80"/>
    </row>
    <row r="9" spans="1:7">
      <c r="A9" s="81"/>
      <c r="B9" s="82"/>
      <c r="C9" s="82"/>
      <c r="D9" s="82"/>
      <c r="E9" s="82"/>
      <c r="F9" s="82"/>
      <c r="G9" s="83"/>
    </row>
    <row r="10" ht="184.5" customHeight="1" spans="1:7">
      <c r="A10" s="84" t="s">
        <v>75</v>
      </c>
      <c r="B10" s="85"/>
      <c r="C10" s="85"/>
      <c r="D10" s="85"/>
      <c r="E10" s="85"/>
      <c r="F10" s="85"/>
      <c r="G10" s="83"/>
    </row>
    <row r="11" ht="95.25" customHeight="1" spans="1:7">
      <c r="A11" s="84" t="s">
        <v>76</v>
      </c>
      <c r="B11" s="85"/>
      <c r="C11" s="85"/>
      <c r="D11" s="85"/>
      <c r="E11" s="85"/>
      <c r="F11" s="85"/>
      <c r="G11" s="83"/>
    </row>
    <row r="12" ht="85.5" customHeight="1" spans="1:7">
      <c r="A12" s="84" t="s">
        <v>77</v>
      </c>
      <c r="B12" s="85"/>
      <c r="C12" s="85"/>
      <c r="D12" s="85"/>
      <c r="E12" s="85"/>
      <c r="F12" s="85"/>
      <c r="G12" s="83"/>
    </row>
    <row r="13" spans="1:7">
      <c r="A13" s="81"/>
      <c r="B13" s="82"/>
      <c r="C13" s="82"/>
      <c r="D13" s="82"/>
      <c r="E13" s="82"/>
      <c r="F13" s="82"/>
      <c r="G13" s="83"/>
    </row>
    <row r="14" spans="1:7">
      <c r="A14" s="81"/>
      <c r="B14" s="82"/>
      <c r="C14" s="82"/>
      <c r="D14" s="82"/>
      <c r="E14" s="82"/>
      <c r="F14" s="82"/>
      <c r="G14" s="83"/>
    </row>
    <row r="15" spans="1:7">
      <c r="A15" s="90"/>
      <c r="B15" s="91"/>
      <c r="C15" s="92"/>
      <c r="D15" s="93"/>
      <c r="E15" s="95"/>
      <c r="F15" s="95"/>
      <c r="G15" s="96"/>
    </row>
    <row r="16" spans="1:7">
      <c r="A16" s="90"/>
      <c r="B16" s="91"/>
      <c r="C16" s="92"/>
      <c r="D16" s="93"/>
      <c r="E16" s="95"/>
      <c r="F16" s="95"/>
      <c r="G16" s="96"/>
    </row>
    <row r="17" ht="43.2" customHeight="1" spans="1:7">
      <c r="A17" s="86"/>
      <c r="B17" s="87"/>
      <c r="C17" s="88"/>
      <c r="D17" s="88"/>
      <c r="E17" s="7" t="s">
        <v>74</v>
      </c>
      <c r="F17" s="9"/>
      <c r="G17" s="89">
        <f>SUM(G21)</f>
        <v>0</v>
      </c>
    </row>
    <row r="18" spans="1:7">
      <c r="A18" s="17"/>
      <c r="B18" s="18"/>
      <c r="C18" s="19"/>
      <c r="D18" s="20"/>
      <c r="F18" s="21"/>
      <c r="G18" s="20"/>
    </row>
    <row r="19" spans="1:7">
      <c r="A19" s="144"/>
      <c r="B19" s="145"/>
      <c r="C19" s="146"/>
      <c r="D19" s="147"/>
      <c r="E19" s="148"/>
      <c r="F19" s="149"/>
      <c r="G19" s="150"/>
    </row>
    <row r="20" ht="57" customHeight="1" spans="1:7">
      <c r="A20" s="130" t="s">
        <v>78</v>
      </c>
      <c r="B20" s="160" t="s">
        <v>79</v>
      </c>
      <c r="C20" s="152"/>
      <c r="D20" s="153"/>
      <c r="F20" s="154"/>
      <c r="G20" s="155"/>
    </row>
    <row r="21" spans="1:12">
      <c r="A21" s="156"/>
      <c r="B21" s="106" t="s">
        <v>41</v>
      </c>
      <c r="C21" s="102" t="s">
        <v>42</v>
      </c>
      <c r="D21" s="165">
        <v>120</v>
      </c>
      <c r="F21" s="166"/>
      <c r="G21" s="167">
        <f>$D21*F21</f>
        <v>0</v>
      </c>
      <c r="H21" s="158"/>
      <c r="I21" s="158"/>
      <c r="J21" s="158"/>
      <c r="K21" s="158"/>
      <c r="L21" s="158"/>
    </row>
    <row r="22" spans="1:7">
      <c r="A22" s="130"/>
      <c r="B22" s="160"/>
      <c r="C22" s="152"/>
      <c r="D22" s="153"/>
      <c r="F22" s="154"/>
      <c r="G22" s="155"/>
    </row>
    <row r="41" spans="12:12">
      <c r="L41" s="158"/>
    </row>
    <row r="47" spans="12:14">
      <c r="L47" s="158"/>
      <c r="M47" s="158"/>
      <c r="N47" s="158"/>
    </row>
  </sheetData>
  <mergeCells count="9">
    <mergeCell ref="F4:G4"/>
    <mergeCell ref="A8:G8"/>
    <mergeCell ref="A9:F9"/>
    <mergeCell ref="A10:F10"/>
    <mergeCell ref="A11:F11"/>
    <mergeCell ref="A12:F12"/>
    <mergeCell ref="A13:F13"/>
    <mergeCell ref="A14:F14"/>
    <mergeCell ref="E17:F17"/>
  </mergeCells>
  <pageMargins left="0.590551181102362" right="0.196850393700787" top="0.590551181102362" bottom="0.590551181102362" header="0.196850393700787" footer="0.196850393700787"/>
  <pageSetup paperSize="9" scale="92"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theme="3" tint="0.399975585192419"/>
    <pageSetUpPr fitToPage="1"/>
  </sheetPr>
  <dimension ref="A1:L18"/>
  <sheetViews>
    <sheetView showZeros="0" view="pageBreakPreview" zoomScaleNormal="100" topLeftCell="A10" workbookViewId="0">
      <selection activeCell="F17" sqref="F17"/>
    </sheetView>
  </sheetViews>
  <sheetFormatPr defaultColWidth="9" defaultRowHeight="14.4"/>
  <cols>
    <col min="1" max="1" width="5.66666666666667" style="1" customWidth="1"/>
    <col min="2" max="2" width="45.6666666666667" style="2" customWidth="1"/>
    <col min="3" max="3" width="6.66666666666667" style="3" customWidth="1"/>
    <col min="4" max="4" width="10.6666666666667" style="4" customWidth="1"/>
    <col min="5" max="5" width="2.66666666666667" style="5" customWidth="1"/>
    <col min="6" max="6" width="15.6666666666667" style="6" customWidth="1"/>
    <col min="7" max="7" width="15.6666666666667" style="4" customWidth="1"/>
  </cols>
  <sheetData>
    <row r="1" s="118" customFormat="1" ht="17.4" spans="1:7">
      <c r="A1" s="175"/>
      <c r="B1" s="123"/>
      <c r="C1" s="123"/>
      <c r="D1" s="123"/>
      <c r="E1" s="123"/>
      <c r="F1" s="123"/>
      <c r="G1" s="124"/>
    </row>
    <row r="2" s="118" customFormat="1" ht="17.4" spans="1:7">
      <c r="A2" s="11"/>
      <c r="B2" s="12" t="s">
        <v>18</v>
      </c>
      <c r="C2" s="12"/>
      <c r="D2" s="12"/>
      <c r="E2" s="12"/>
      <c r="F2" s="12"/>
      <c r="G2" s="13"/>
    </row>
    <row r="3" s="118" customFormat="1" ht="17.4" spans="1:7">
      <c r="A3" s="176"/>
      <c r="B3" s="127"/>
      <c r="C3" s="127"/>
      <c r="D3" s="127"/>
      <c r="E3" s="127"/>
      <c r="F3" s="127"/>
      <c r="G3" s="128"/>
    </row>
    <row r="4" ht="60" customHeight="1" spans="1:7">
      <c r="A4" s="7"/>
      <c r="B4" s="8" t="s">
        <v>80</v>
      </c>
      <c r="C4" s="9"/>
      <c r="D4" s="10"/>
      <c r="F4" s="7" t="s">
        <v>20</v>
      </c>
      <c r="G4" s="10"/>
    </row>
    <row r="5" ht="15" spans="1:6">
      <c r="A5" s="130"/>
      <c r="B5" s="131"/>
      <c r="C5" s="131"/>
      <c r="F5"/>
    </row>
    <row r="6" spans="1:7">
      <c r="A6" s="132" t="s">
        <v>21</v>
      </c>
      <c r="B6" s="133" t="s">
        <v>22</v>
      </c>
      <c r="C6" s="134" t="s">
        <v>23</v>
      </c>
      <c r="D6" s="135" t="s">
        <v>24</v>
      </c>
      <c r="E6" s="36"/>
      <c r="F6" s="135" t="s">
        <v>25</v>
      </c>
      <c r="G6" s="135" t="s">
        <v>26</v>
      </c>
    </row>
    <row r="7" spans="1:7">
      <c r="A7" s="177"/>
      <c r="B7" s="137"/>
      <c r="C7" s="137"/>
      <c r="D7" s="138"/>
      <c r="E7" s="139"/>
      <c r="F7" s="139"/>
      <c r="G7" s="83"/>
    </row>
    <row r="8" s="46" customFormat="1" ht="15" customHeight="1" spans="1:8">
      <c r="A8" s="77" t="s">
        <v>27</v>
      </c>
      <c r="B8" s="78"/>
      <c r="C8" s="78"/>
      <c r="D8" s="78"/>
      <c r="E8" s="78"/>
      <c r="F8" s="78"/>
      <c r="G8" s="79"/>
      <c r="H8" s="80"/>
    </row>
    <row r="9" spans="1:7">
      <c r="A9" s="81"/>
      <c r="B9" s="82"/>
      <c r="C9" s="82"/>
      <c r="D9" s="82"/>
      <c r="E9" s="82"/>
      <c r="F9" s="82"/>
      <c r="G9" s="83"/>
    </row>
    <row r="10" ht="302.4" customHeight="1" spans="1:7">
      <c r="A10" s="178" t="s">
        <v>81</v>
      </c>
      <c r="B10" s="178"/>
      <c r="C10" s="178"/>
      <c r="D10" s="178"/>
      <c r="E10" s="178"/>
      <c r="F10" s="178"/>
      <c r="G10" s="179"/>
    </row>
    <row r="11" spans="1:7">
      <c r="A11" s="81"/>
      <c r="B11" s="82"/>
      <c r="C11" s="82"/>
      <c r="D11" s="82"/>
      <c r="E11" s="82"/>
      <c r="F11" s="82"/>
      <c r="G11" s="83"/>
    </row>
    <row r="12" spans="1:7">
      <c r="A12" s="90"/>
      <c r="B12" s="91"/>
      <c r="C12" s="92"/>
      <c r="D12" s="93"/>
      <c r="E12" s="95"/>
      <c r="F12" s="95"/>
      <c r="G12" s="96"/>
    </row>
    <row r="13" ht="29.4" customHeight="1" spans="1:7">
      <c r="A13" s="86"/>
      <c r="B13" s="87"/>
      <c r="C13" s="88"/>
      <c r="D13" s="88"/>
      <c r="E13" s="7" t="s">
        <v>80</v>
      </c>
      <c r="F13" s="9"/>
      <c r="G13" s="89">
        <f>SUM(G16:G18)</f>
        <v>0</v>
      </c>
    </row>
    <row r="14" spans="1:7">
      <c r="A14" s="17"/>
      <c r="B14" s="18"/>
      <c r="C14" s="19"/>
      <c r="D14" s="20"/>
      <c r="F14" s="21"/>
      <c r="G14" s="20"/>
    </row>
    <row r="15" spans="1:7">
      <c r="A15" s="144"/>
      <c r="B15" s="145"/>
      <c r="C15" s="146"/>
      <c r="D15" s="147"/>
      <c r="E15" s="148"/>
      <c r="F15" s="149"/>
      <c r="G15" s="150"/>
    </row>
    <row r="16" ht="160.8" customHeight="1" spans="1:7">
      <c r="A16" s="130" t="s">
        <v>82</v>
      </c>
      <c r="B16" s="151" t="s">
        <v>83</v>
      </c>
      <c r="C16" s="152"/>
      <c r="D16" s="153"/>
      <c r="F16" s="154"/>
      <c r="G16" s="155"/>
    </row>
    <row r="17" spans="1:12">
      <c r="A17" s="156"/>
      <c r="B17" s="182" t="s">
        <v>69</v>
      </c>
      <c r="C17" s="152" t="s">
        <v>63</v>
      </c>
      <c r="D17" s="165">
        <v>2</v>
      </c>
      <c r="F17" s="166"/>
      <c r="G17" s="181">
        <f t="shared" ref="G17" si="0">F17*D17</f>
        <v>0</v>
      </c>
      <c r="H17" s="158"/>
      <c r="I17" s="158"/>
      <c r="J17" s="158"/>
      <c r="K17" s="158"/>
      <c r="L17" s="158"/>
    </row>
    <row r="18" spans="1:7">
      <c r="A18" s="130"/>
      <c r="B18" s="160"/>
      <c r="C18" s="152"/>
      <c r="D18" s="153"/>
      <c r="F18" s="154"/>
      <c r="G18" s="155"/>
    </row>
  </sheetData>
  <mergeCells count="6">
    <mergeCell ref="F4:G4"/>
    <mergeCell ref="A8:G8"/>
    <mergeCell ref="A9:F9"/>
    <mergeCell ref="A10:F10"/>
    <mergeCell ref="A11:F11"/>
    <mergeCell ref="E13:F13"/>
  </mergeCells>
  <pageMargins left="0.590551181102362" right="0.196850393700787" top="0.590551181102362" bottom="0.590551181102362" header="0.196850393700787" footer="0.196850393700787"/>
  <pageSetup paperSize="9" scale="92"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399975585192419"/>
    <pageSetUpPr fitToPage="1"/>
  </sheetPr>
  <dimension ref="A1:L24"/>
  <sheetViews>
    <sheetView showZeros="0" view="pageBreakPreview" zoomScaleNormal="100" topLeftCell="A20" workbookViewId="0">
      <selection activeCell="F23" sqref="F16:F23"/>
    </sheetView>
  </sheetViews>
  <sheetFormatPr defaultColWidth="9" defaultRowHeight="14.4"/>
  <cols>
    <col min="1" max="1" width="5.66666666666667" style="1" customWidth="1"/>
    <col min="2" max="2" width="45.6666666666667" style="2" customWidth="1"/>
    <col min="3" max="3" width="6.66666666666667" style="3" customWidth="1"/>
    <col min="4" max="4" width="10.6666666666667" style="4" customWidth="1"/>
    <col min="5" max="5" width="2.66666666666667" style="5" customWidth="1"/>
    <col min="6" max="6" width="15.6666666666667" style="6" customWidth="1"/>
    <col min="7" max="7" width="15.6666666666667" style="4" customWidth="1"/>
  </cols>
  <sheetData>
    <row r="1" s="118" customFormat="1" ht="17.4" spans="1:7">
      <c r="A1" s="175"/>
      <c r="B1" s="123"/>
      <c r="C1" s="123"/>
      <c r="D1" s="123"/>
      <c r="E1" s="123"/>
      <c r="F1" s="123"/>
      <c r="G1" s="124"/>
    </row>
    <row r="2" s="118" customFormat="1" ht="17.4" spans="1:7">
      <c r="A2" s="11"/>
      <c r="B2" s="12" t="s">
        <v>18</v>
      </c>
      <c r="C2" s="12"/>
      <c r="D2" s="12"/>
      <c r="E2" s="12"/>
      <c r="F2" s="12"/>
      <c r="G2" s="13"/>
    </row>
    <row r="3" s="118" customFormat="1" ht="17.4" spans="1:7">
      <c r="A3" s="176"/>
      <c r="B3" s="127"/>
      <c r="C3" s="127"/>
      <c r="D3" s="127"/>
      <c r="E3" s="127"/>
      <c r="F3" s="127"/>
      <c r="G3" s="128"/>
    </row>
    <row r="4" ht="60" customHeight="1" spans="1:7">
      <c r="A4" s="7"/>
      <c r="B4" s="8" t="s">
        <v>84</v>
      </c>
      <c r="C4" s="9"/>
      <c r="D4" s="10"/>
      <c r="F4" s="7" t="s">
        <v>20</v>
      </c>
      <c r="G4" s="10"/>
    </row>
    <row r="5" ht="15" spans="1:6">
      <c r="A5" s="130"/>
      <c r="B5" s="131"/>
      <c r="C5" s="131"/>
      <c r="F5"/>
    </row>
    <row r="6" spans="1:7">
      <c r="A6" s="132" t="s">
        <v>21</v>
      </c>
      <c r="B6" s="133" t="s">
        <v>22</v>
      </c>
      <c r="C6" s="134" t="s">
        <v>23</v>
      </c>
      <c r="D6" s="135" t="s">
        <v>24</v>
      </c>
      <c r="E6" s="36"/>
      <c r="F6" s="135" t="s">
        <v>25</v>
      </c>
      <c r="G6" s="135" t="s">
        <v>26</v>
      </c>
    </row>
    <row r="7" spans="1:7">
      <c r="A7" s="177"/>
      <c r="B7" s="137"/>
      <c r="C7" s="137"/>
      <c r="D7" s="138"/>
      <c r="E7" s="139"/>
      <c r="F7" s="139"/>
      <c r="G7" s="83"/>
    </row>
    <row r="8" s="46" customFormat="1" ht="15" customHeight="1" spans="1:8">
      <c r="A8" s="77" t="s">
        <v>27</v>
      </c>
      <c r="B8" s="78"/>
      <c r="C8" s="78"/>
      <c r="D8" s="78"/>
      <c r="E8" s="78"/>
      <c r="F8" s="78"/>
      <c r="G8" s="79"/>
      <c r="H8" s="80"/>
    </row>
    <row r="9" spans="1:7">
      <c r="A9" s="81"/>
      <c r="B9" s="82"/>
      <c r="C9" s="82"/>
      <c r="D9" s="82"/>
      <c r="E9" s="82"/>
      <c r="F9" s="82"/>
      <c r="G9" s="83"/>
    </row>
    <row r="10" ht="177.6" customHeight="1" spans="1:7">
      <c r="A10" s="178" t="s">
        <v>85</v>
      </c>
      <c r="B10" s="178"/>
      <c r="C10" s="178"/>
      <c r="D10" s="178"/>
      <c r="E10" s="178"/>
      <c r="F10" s="178"/>
      <c r="G10" s="179"/>
    </row>
    <row r="11" spans="1:7">
      <c r="A11" s="81"/>
      <c r="B11" s="82"/>
      <c r="C11" s="82"/>
      <c r="D11" s="82"/>
      <c r="E11" s="82"/>
      <c r="F11" s="82"/>
      <c r="G11" s="83"/>
    </row>
    <row r="12" spans="1:7">
      <c r="A12" s="90"/>
      <c r="B12" s="91"/>
      <c r="C12" s="92"/>
      <c r="D12" s="93"/>
      <c r="E12" s="95"/>
      <c r="F12" s="95"/>
      <c r="G12" s="96"/>
    </row>
    <row r="13" ht="29.4" customHeight="1" spans="1:7">
      <c r="A13" s="86"/>
      <c r="B13" s="87"/>
      <c r="C13" s="88"/>
      <c r="D13" s="88"/>
      <c r="E13" s="7" t="s">
        <v>84</v>
      </c>
      <c r="F13" s="9"/>
      <c r="G13" s="89">
        <f>SUM(G16:G24)</f>
        <v>0</v>
      </c>
    </row>
    <row r="14" spans="1:7">
      <c r="A14" s="17"/>
      <c r="B14" s="18"/>
      <c r="C14" s="19"/>
      <c r="D14" s="20"/>
      <c r="F14" s="21"/>
      <c r="G14" s="20"/>
    </row>
    <row r="15" spans="1:7">
      <c r="A15" s="144"/>
      <c r="B15" s="145"/>
      <c r="C15" s="146"/>
      <c r="D15" s="147"/>
      <c r="E15" s="148"/>
      <c r="F15" s="149"/>
      <c r="G15" s="150"/>
    </row>
    <row r="16" ht="99" customHeight="1" spans="1:7">
      <c r="A16" s="130" t="s">
        <v>86</v>
      </c>
      <c r="B16" s="180" t="s">
        <v>87</v>
      </c>
      <c r="C16" s="152"/>
      <c r="D16" s="153"/>
      <c r="F16" s="154"/>
      <c r="G16" s="155"/>
    </row>
    <row r="17" spans="1:12">
      <c r="A17" s="156"/>
      <c r="B17" s="106" t="s">
        <v>41</v>
      </c>
      <c r="C17" s="102" t="s">
        <v>42</v>
      </c>
      <c r="D17" s="165">
        <v>20</v>
      </c>
      <c r="F17" s="166"/>
      <c r="G17" s="181">
        <f t="shared" ref="G17" si="0">F17*D17</f>
        <v>0</v>
      </c>
      <c r="H17" s="158"/>
      <c r="I17" s="158"/>
      <c r="J17" s="158"/>
      <c r="K17" s="158"/>
      <c r="L17" s="158"/>
    </row>
    <row r="18" spans="1:12">
      <c r="A18" s="156"/>
      <c r="B18" s="182"/>
      <c r="C18" s="152"/>
      <c r="D18" s="183"/>
      <c r="F18" s="184"/>
      <c r="G18" s="181"/>
      <c r="H18" s="158"/>
      <c r="I18" s="158"/>
      <c r="J18" s="158"/>
      <c r="K18" s="158"/>
      <c r="L18" s="158"/>
    </row>
    <row r="19" ht="99" customHeight="1" spans="1:7">
      <c r="A19" s="130" t="s">
        <v>88</v>
      </c>
      <c r="B19" s="180" t="s">
        <v>89</v>
      </c>
      <c r="C19" s="152"/>
      <c r="D19" s="153"/>
      <c r="F19" s="154"/>
      <c r="G19" s="155"/>
    </row>
    <row r="20" spans="1:12">
      <c r="A20" s="156"/>
      <c r="B20" s="106" t="s">
        <v>41</v>
      </c>
      <c r="C20" s="102" t="s">
        <v>42</v>
      </c>
      <c r="D20" s="165">
        <v>205</v>
      </c>
      <c r="F20" s="166"/>
      <c r="G20" s="181">
        <f t="shared" ref="G20" si="1">F20*D20</f>
        <v>0</v>
      </c>
      <c r="H20" s="158"/>
      <c r="I20" s="158"/>
      <c r="J20" s="158"/>
      <c r="K20" s="158"/>
      <c r="L20" s="158"/>
    </row>
    <row r="21" spans="1:12">
      <c r="A21" s="156"/>
      <c r="B21" s="182"/>
      <c r="C21" s="152"/>
      <c r="D21" s="183"/>
      <c r="F21" s="184"/>
      <c r="G21" s="181"/>
      <c r="H21" s="158"/>
      <c r="I21" s="158"/>
      <c r="J21" s="158"/>
      <c r="K21" s="158"/>
      <c r="L21" s="158"/>
    </row>
    <row r="22" ht="177.6" customHeight="1" spans="1:7">
      <c r="A22" s="130" t="s">
        <v>90</v>
      </c>
      <c r="B22" s="151" t="s">
        <v>91</v>
      </c>
      <c r="C22" s="152"/>
      <c r="D22" s="153"/>
      <c r="F22" s="154"/>
      <c r="G22" s="155"/>
    </row>
    <row r="23" spans="1:12">
      <c r="A23" s="156"/>
      <c r="B23" s="106" t="s">
        <v>41</v>
      </c>
      <c r="C23" s="102" t="s">
        <v>42</v>
      </c>
      <c r="D23" s="165">
        <v>235</v>
      </c>
      <c r="F23" s="166"/>
      <c r="G23" s="181">
        <f t="shared" ref="G23" si="2">F23*D23</f>
        <v>0</v>
      </c>
      <c r="H23" s="158"/>
      <c r="I23" s="158"/>
      <c r="J23" s="158"/>
      <c r="K23" s="158"/>
      <c r="L23" s="158"/>
    </row>
    <row r="24" spans="1:7">
      <c r="A24" s="130"/>
      <c r="B24" s="160"/>
      <c r="C24" s="152"/>
      <c r="D24" s="153"/>
      <c r="F24" s="154"/>
      <c r="G24" s="155"/>
    </row>
  </sheetData>
  <mergeCells count="6">
    <mergeCell ref="F4:G4"/>
    <mergeCell ref="A8:G8"/>
    <mergeCell ref="A9:F9"/>
    <mergeCell ref="A10:F10"/>
    <mergeCell ref="A11:F11"/>
    <mergeCell ref="E13:F13"/>
  </mergeCells>
  <pageMargins left="0.590551181102362" right="0.196850393700787" top="0.590551181102362" bottom="0.590551181102362" header="0.196850393700787" footer="0.196850393700787"/>
  <pageSetup paperSize="9" scale="92" fitToHeight="0" orientation="portrait"/>
  <headerFooter/>
  <rowBreaks count="1" manualBreakCount="1">
    <brk id="12" max="6"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theme="4" tint="-0.499984740745262"/>
    <pageSetUpPr fitToPage="1"/>
  </sheetPr>
  <dimension ref="A1:L34"/>
  <sheetViews>
    <sheetView showZeros="0" view="pageBreakPreview" zoomScaleNormal="100" topLeftCell="A15" workbookViewId="0">
      <selection activeCell="F23" sqref="F23:F32"/>
    </sheetView>
  </sheetViews>
  <sheetFormatPr defaultColWidth="9" defaultRowHeight="14.4"/>
  <cols>
    <col min="1" max="1" width="5.66666666666667" style="121" customWidth="1"/>
    <col min="2" max="2" width="45.6666666666667" style="2" customWidth="1"/>
    <col min="3" max="3" width="6.66666666666667" style="3" customWidth="1"/>
    <col min="4" max="4" width="10.6666666666667" style="4" customWidth="1"/>
    <col min="5" max="5" width="2.66666666666667" style="5" customWidth="1"/>
    <col min="6" max="6" width="15.6666666666667" style="6" customWidth="1"/>
    <col min="7" max="7" width="15.6666666666667" style="4" customWidth="1"/>
  </cols>
  <sheetData>
    <row r="1" s="118" customFormat="1" ht="17.1" customHeight="1" spans="1:7">
      <c r="A1" s="122"/>
      <c r="B1" s="123"/>
      <c r="C1" s="123"/>
      <c r="D1" s="123"/>
      <c r="E1" s="123"/>
      <c r="F1" s="123"/>
      <c r="G1" s="124"/>
    </row>
    <row r="2" s="118" customFormat="1" ht="18" customHeight="1" spans="1:7">
      <c r="A2" s="125"/>
      <c r="B2" s="12" t="s">
        <v>18</v>
      </c>
      <c r="C2" s="12"/>
      <c r="D2" s="12"/>
      <c r="E2" s="12"/>
      <c r="F2" s="12"/>
      <c r="G2" s="13"/>
    </row>
    <row r="3" s="118" customFormat="1" ht="17.1" customHeight="1" spans="1:7">
      <c r="A3" s="126"/>
      <c r="B3" s="127"/>
      <c r="C3" s="127"/>
      <c r="D3" s="127"/>
      <c r="E3" s="127"/>
      <c r="F3" s="127"/>
      <c r="G3" s="128"/>
    </row>
    <row r="4" ht="59.1" customHeight="1" spans="1:7">
      <c r="A4" s="129"/>
      <c r="B4" s="8" t="s">
        <v>92</v>
      </c>
      <c r="C4" s="9"/>
      <c r="D4" s="10"/>
      <c r="F4" s="7" t="s">
        <v>20</v>
      </c>
      <c r="G4" s="10"/>
    </row>
    <row r="5" ht="12.9" customHeight="1" spans="1:6">
      <c r="A5" s="130"/>
      <c r="B5" s="131"/>
      <c r="C5" s="131"/>
      <c r="F5"/>
    </row>
    <row r="6" spans="1:7">
      <c r="A6" s="132" t="s">
        <v>21</v>
      </c>
      <c r="B6" s="133" t="s">
        <v>22</v>
      </c>
      <c r="C6" s="134" t="s">
        <v>23</v>
      </c>
      <c r="D6" s="135" t="s">
        <v>24</v>
      </c>
      <c r="E6" s="36"/>
      <c r="F6" s="135" t="s">
        <v>25</v>
      </c>
      <c r="G6" s="135" t="s">
        <v>26</v>
      </c>
    </row>
    <row r="7" ht="12.9" customHeight="1" spans="1:7">
      <c r="A7" s="136"/>
      <c r="B7" s="137"/>
      <c r="C7" s="137"/>
      <c r="D7" s="138"/>
      <c r="E7" s="139"/>
      <c r="F7" s="139"/>
      <c r="G7" s="83"/>
    </row>
    <row r="8" s="46" customFormat="1" ht="15" customHeight="1" spans="1:8">
      <c r="A8" s="77" t="s">
        <v>27</v>
      </c>
      <c r="B8" s="78"/>
      <c r="C8" s="78"/>
      <c r="D8" s="78"/>
      <c r="E8" s="78"/>
      <c r="F8" s="78"/>
      <c r="G8" s="79"/>
      <c r="H8" s="80"/>
    </row>
    <row r="9" spans="1:7">
      <c r="A9" s="81"/>
      <c r="B9" s="82"/>
      <c r="C9" s="82"/>
      <c r="D9" s="82"/>
      <c r="E9" s="82"/>
      <c r="F9" s="82"/>
      <c r="G9" s="83"/>
    </row>
    <row r="10" ht="168" customHeight="1" spans="1:7">
      <c r="A10" s="84" t="s">
        <v>93</v>
      </c>
      <c r="B10" s="140"/>
      <c r="C10" s="140"/>
      <c r="D10" s="140"/>
      <c r="E10" s="140"/>
      <c r="F10" s="140"/>
      <c r="G10" s="83"/>
    </row>
    <row r="11" ht="107.25" customHeight="1" spans="1:7">
      <c r="A11" s="141" t="s">
        <v>94</v>
      </c>
      <c r="B11" s="142"/>
      <c r="C11" s="142"/>
      <c r="D11" s="142"/>
      <c r="E11" s="142"/>
      <c r="F11" s="142"/>
      <c r="G11" s="83"/>
    </row>
    <row r="12" ht="53.25" customHeight="1" spans="1:7">
      <c r="A12" s="84" t="s">
        <v>95</v>
      </c>
      <c r="B12" s="140"/>
      <c r="C12" s="140"/>
      <c r="D12" s="140"/>
      <c r="E12" s="140"/>
      <c r="F12" s="140"/>
      <c r="G12" s="83"/>
    </row>
    <row r="13" ht="75.75" customHeight="1" spans="1:7">
      <c r="A13" s="84" t="s">
        <v>96</v>
      </c>
      <c r="B13" s="140"/>
      <c r="C13" s="140"/>
      <c r="D13" s="140"/>
      <c r="E13" s="140"/>
      <c r="F13" s="140"/>
      <c r="G13" s="83"/>
    </row>
    <row r="14" ht="15" customHeight="1" spans="1:7">
      <c r="A14" s="84"/>
      <c r="B14" s="140"/>
      <c r="C14" s="140"/>
      <c r="D14" s="140"/>
      <c r="E14" s="140"/>
      <c r="F14" s="140"/>
      <c r="G14" s="83"/>
    </row>
    <row r="15" ht="15" customHeight="1" spans="1:7">
      <c r="A15" s="143"/>
      <c r="B15" s="87" t="s">
        <v>97</v>
      </c>
      <c r="C15" s="88"/>
      <c r="D15" s="88"/>
      <c r="E15" s="7" t="s">
        <v>92</v>
      </c>
      <c r="F15" s="9"/>
      <c r="G15" s="89">
        <f>SUM(G18:G32)</f>
        <v>0</v>
      </c>
    </row>
    <row r="16" ht="12.9" customHeight="1" spans="1:7">
      <c r="A16" s="17"/>
      <c r="B16" s="18"/>
      <c r="C16" s="19"/>
      <c r="D16" s="20"/>
      <c r="F16" s="21"/>
      <c r="G16" s="20"/>
    </row>
    <row r="17" ht="12.9" customHeight="1" spans="1:7">
      <c r="A17" s="144"/>
      <c r="B17" s="145"/>
      <c r="C17" s="146"/>
      <c r="D17" s="147"/>
      <c r="E17" s="148"/>
      <c r="F17" s="149"/>
      <c r="G17" s="150"/>
    </row>
    <row r="18" ht="42" customHeight="1" spans="1:7">
      <c r="A18" s="130" t="s">
        <v>98</v>
      </c>
      <c r="B18" s="151" t="s">
        <v>99</v>
      </c>
      <c r="C18" s="152"/>
      <c r="D18" s="153"/>
      <c r="F18" s="154"/>
      <c r="G18" s="155"/>
    </row>
    <row r="19" ht="76.5" customHeight="1" spans="1:12">
      <c r="A19" s="156"/>
      <c r="B19" s="151" t="s">
        <v>100</v>
      </c>
      <c r="C19" s="152"/>
      <c r="D19" s="157"/>
      <c r="F19" s="154"/>
      <c r="G19" s="155">
        <f>$D19*F19</f>
        <v>0</v>
      </c>
      <c r="H19" s="158"/>
      <c r="I19" s="158"/>
      <c r="J19" s="158"/>
      <c r="K19" s="158"/>
      <c r="L19" s="158"/>
    </row>
    <row r="20" ht="49.5" customHeight="1" spans="1:6">
      <c r="A20" s="159"/>
      <c r="B20" s="160" t="s">
        <v>101</v>
      </c>
      <c r="C20" s="19"/>
      <c r="F20" s="161"/>
    </row>
    <row r="21" s="119" customFormat="1" ht="31.5" customHeight="1" spans="1:7">
      <c r="A21" s="130"/>
      <c r="B21" s="160" t="s">
        <v>102</v>
      </c>
      <c r="C21" s="152"/>
      <c r="D21" s="153"/>
      <c r="E21" s="28"/>
      <c r="F21" s="154"/>
      <c r="G21" s="155"/>
    </row>
    <row r="22" s="119" customFormat="1" ht="72" customHeight="1" spans="1:7">
      <c r="A22" s="130"/>
      <c r="B22" s="162" t="s">
        <v>103</v>
      </c>
      <c r="C22" s="152"/>
      <c r="D22" s="153"/>
      <c r="E22" s="28"/>
      <c r="F22" s="154"/>
      <c r="G22" s="155"/>
    </row>
    <row r="23" s="119" customFormat="1" spans="1:7">
      <c r="A23" s="163"/>
      <c r="B23" s="164" t="s">
        <v>104</v>
      </c>
      <c r="C23" s="152" t="s">
        <v>63</v>
      </c>
      <c r="D23" s="165">
        <v>1</v>
      </c>
      <c r="E23" s="28"/>
      <c r="F23" s="166"/>
      <c r="G23" s="167">
        <f t="shared" ref="G23:G32" si="0">$D23*F23</f>
        <v>0</v>
      </c>
    </row>
    <row r="24" s="119" customFormat="1" spans="1:7">
      <c r="A24" s="163"/>
      <c r="B24" s="164" t="s">
        <v>105</v>
      </c>
      <c r="C24" s="152" t="s">
        <v>63</v>
      </c>
      <c r="D24" s="165">
        <v>3</v>
      </c>
      <c r="E24" s="28"/>
      <c r="F24" s="166"/>
      <c r="G24" s="167">
        <f t="shared" si="0"/>
        <v>0</v>
      </c>
    </row>
    <row r="25" s="119" customFormat="1" spans="1:7">
      <c r="A25" s="163"/>
      <c r="B25" s="164" t="s">
        <v>106</v>
      </c>
      <c r="C25" s="152" t="s">
        <v>63</v>
      </c>
      <c r="D25" s="165">
        <v>1</v>
      </c>
      <c r="E25" s="28"/>
      <c r="F25" s="166"/>
      <c r="G25" s="167">
        <f t="shared" si="0"/>
        <v>0</v>
      </c>
    </row>
    <row r="26" s="119" customFormat="1" spans="1:7">
      <c r="A26" s="163"/>
      <c r="B26" s="164" t="s">
        <v>107</v>
      </c>
      <c r="C26" s="152" t="s">
        <v>63</v>
      </c>
      <c r="D26" s="165">
        <v>2</v>
      </c>
      <c r="E26" s="28"/>
      <c r="F26" s="166"/>
      <c r="G26" s="167">
        <f t="shared" si="0"/>
        <v>0</v>
      </c>
    </row>
    <row r="27" s="119" customFormat="1" spans="1:7">
      <c r="A27" s="163"/>
      <c r="B27" s="164" t="s">
        <v>108</v>
      </c>
      <c r="C27" s="152" t="s">
        <v>63</v>
      </c>
      <c r="D27" s="165">
        <v>4</v>
      </c>
      <c r="E27" s="28"/>
      <c r="F27" s="166"/>
      <c r="G27" s="167">
        <f>$D27*F28</f>
        <v>0</v>
      </c>
    </row>
    <row r="28" s="119" customFormat="1" spans="1:7">
      <c r="A28" s="163"/>
      <c r="B28" s="164" t="s">
        <v>109</v>
      </c>
      <c r="C28" s="152" t="s">
        <v>63</v>
      </c>
      <c r="D28" s="165">
        <v>2</v>
      </c>
      <c r="E28" s="28"/>
      <c r="F28" s="166"/>
      <c r="G28" s="167">
        <f>$D28*F28</f>
        <v>0</v>
      </c>
    </row>
    <row r="29" s="119" customFormat="1" spans="1:7">
      <c r="A29" s="163"/>
      <c r="B29" s="164" t="s">
        <v>110</v>
      </c>
      <c r="C29" s="152" t="s">
        <v>63</v>
      </c>
      <c r="D29" s="165">
        <v>1</v>
      </c>
      <c r="E29" s="28"/>
      <c r="F29" s="166"/>
      <c r="G29" s="167">
        <f t="shared" si="0"/>
        <v>0</v>
      </c>
    </row>
    <row r="30" s="119" customFormat="1" spans="1:7">
      <c r="A30" s="163"/>
      <c r="B30" s="164" t="s">
        <v>111</v>
      </c>
      <c r="C30" s="152" t="s">
        <v>63</v>
      </c>
      <c r="D30" s="165">
        <v>1</v>
      </c>
      <c r="E30" s="28"/>
      <c r="F30" s="166"/>
      <c r="G30" s="167">
        <f t="shared" si="0"/>
        <v>0</v>
      </c>
    </row>
    <row r="31" s="119" customFormat="1" spans="1:7">
      <c r="A31" s="163"/>
      <c r="B31" s="164" t="s">
        <v>112</v>
      </c>
      <c r="C31" s="152" t="s">
        <v>63</v>
      </c>
      <c r="D31" s="165">
        <v>1</v>
      </c>
      <c r="E31" s="28"/>
      <c r="F31" s="166"/>
      <c r="G31" s="167">
        <f t="shared" si="0"/>
        <v>0</v>
      </c>
    </row>
    <row r="32" s="119" customFormat="1" spans="1:7">
      <c r="A32" s="163"/>
      <c r="B32" s="164" t="s">
        <v>113</v>
      </c>
      <c r="C32" s="152" t="s">
        <v>63</v>
      </c>
      <c r="D32" s="165">
        <v>1</v>
      </c>
      <c r="E32" s="28"/>
      <c r="F32" s="166"/>
      <c r="G32" s="167">
        <f t="shared" si="0"/>
        <v>0</v>
      </c>
    </row>
    <row r="33" s="119" customFormat="1" ht="12.9" customHeight="1" spans="1:7">
      <c r="A33" s="130"/>
      <c r="B33" s="160"/>
      <c r="C33" s="152"/>
      <c r="D33" s="153"/>
      <c r="E33" s="28"/>
      <c r="F33" s="154"/>
      <c r="G33" s="155"/>
    </row>
    <row r="34" s="120" customFormat="1" spans="1:7">
      <c r="A34" s="168"/>
      <c r="B34" s="169"/>
      <c r="C34" s="170"/>
      <c r="D34" s="171"/>
      <c r="E34" s="172"/>
      <c r="F34" s="173"/>
      <c r="G34" s="174"/>
    </row>
  </sheetData>
  <mergeCells count="8">
    <mergeCell ref="F4:G4"/>
    <mergeCell ref="A8:G8"/>
    <mergeCell ref="A9:F9"/>
    <mergeCell ref="A10:F10"/>
    <mergeCell ref="A11:F11"/>
    <mergeCell ref="A12:F12"/>
    <mergeCell ref="A13:F13"/>
    <mergeCell ref="E15:F15"/>
  </mergeCells>
  <pageMargins left="0.590551181102362" right="0.196850393700787" top="0.590551181102362" bottom="0.590551181102362" header="0.196850393700787" footer="0.196850393700787"/>
  <pageSetup paperSize="9" scale="92" fitToHeight="0" orientation="portrait"/>
  <headerFooter/>
  <rowBreaks count="1" manualBreakCount="1">
    <brk id="14" max="6"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view="pageBreakPreview" zoomScaleNormal="100" topLeftCell="A10" workbookViewId="0">
      <selection activeCell="F20" sqref="F20"/>
    </sheetView>
  </sheetViews>
  <sheetFormatPr defaultColWidth="9" defaultRowHeight="14.4" outlineLevelCol="7"/>
  <cols>
    <col min="1" max="1" width="5.66666666666667" customWidth="1"/>
    <col min="2" max="2" width="45.6666666666667" customWidth="1"/>
    <col min="3" max="3" width="6.66666666666667" customWidth="1"/>
    <col min="4" max="4" width="10.6666666666667" customWidth="1"/>
    <col min="5" max="5" width="2.66666666666667" customWidth="1"/>
    <col min="6" max="7" width="15.6666666666667" customWidth="1"/>
  </cols>
  <sheetData>
    <row r="1" spans="1:7">
      <c r="A1" s="47"/>
      <c r="B1" s="48"/>
      <c r="C1" s="49"/>
      <c r="D1" s="50"/>
      <c r="E1" s="51"/>
      <c r="F1" s="52"/>
      <c r="G1" s="53"/>
    </row>
    <row r="2" ht="17.4" spans="1:7">
      <c r="A2" s="54"/>
      <c r="B2" s="55" t="str">
        <f>[1]PLAT!C18</f>
        <v>GRAĐEVINSKO - OBRTNIČKI RADOVI</v>
      </c>
      <c r="C2" s="55"/>
      <c r="D2" s="56"/>
      <c r="E2" s="55"/>
      <c r="F2" s="55"/>
      <c r="G2" s="57"/>
    </row>
    <row r="3" spans="1:7">
      <c r="A3" s="58"/>
      <c r="B3" s="59"/>
      <c r="C3" s="60"/>
      <c r="D3" s="61"/>
      <c r="E3" s="46"/>
      <c r="F3" s="62"/>
      <c r="G3" s="63"/>
    </row>
    <row r="4" ht="60" customHeight="1" spans="1:7">
      <c r="A4" s="64"/>
      <c r="B4" s="65" t="s">
        <v>114</v>
      </c>
      <c r="C4" s="66"/>
      <c r="D4" s="67"/>
      <c r="E4" s="68"/>
      <c r="F4" s="7" t="s">
        <v>20</v>
      </c>
      <c r="G4" s="10"/>
    </row>
    <row r="5" ht="15" spans="1:7">
      <c r="A5" s="58"/>
      <c r="B5" s="69"/>
      <c r="C5" s="69"/>
      <c r="D5" s="61"/>
      <c r="E5" s="70"/>
      <c r="F5" s="46"/>
      <c r="G5" s="63"/>
    </row>
    <row r="6" spans="1:7">
      <c r="A6" s="71" t="s">
        <v>21</v>
      </c>
      <c r="B6" s="72" t="s">
        <v>22</v>
      </c>
      <c r="C6" s="73" t="s">
        <v>23</v>
      </c>
      <c r="D6" s="74" t="s">
        <v>24</v>
      </c>
      <c r="E6" s="75"/>
      <c r="F6" s="74" t="s">
        <v>25</v>
      </c>
      <c r="G6" s="76" t="s">
        <v>26</v>
      </c>
    </row>
    <row r="7" ht="15" spans="1:7">
      <c r="A7" s="58"/>
      <c r="B7" s="69"/>
      <c r="C7" s="69"/>
      <c r="D7" s="61"/>
      <c r="E7" s="70"/>
      <c r="F7" s="69"/>
      <c r="G7" s="63"/>
    </row>
    <row r="8" s="46" customFormat="1" spans="1:8">
      <c r="A8" s="77" t="s">
        <v>27</v>
      </c>
      <c r="B8" s="78"/>
      <c r="C8" s="78"/>
      <c r="D8" s="78"/>
      <c r="E8" s="78"/>
      <c r="F8" s="78"/>
      <c r="G8" s="79"/>
      <c r="H8" s="80"/>
    </row>
    <row r="9" spans="1:7">
      <c r="A9" s="81"/>
      <c r="B9" s="82"/>
      <c r="C9" s="82"/>
      <c r="D9" s="82"/>
      <c r="E9" s="82"/>
      <c r="F9" s="82"/>
      <c r="G9" s="83"/>
    </row>
    <row r="10" ht="106.8" customHeight="1" spans="1:7">
      <c r="A10" s="114" t="s">
        <v>115</v>
      </c>
      <c r="B10" s="115"/>
      <c r="C10" s="115"/>
      <c r="D10" s="115"/>
      <c r="E10" s="115"/>
      <c r="F10" s="115"/>
      <c r="G10" s="83"/>
    </row>
    <row r="11" ht="34.2" customHeight="1" spans="1:7">
      <c r="A11" s="116" t="s">
        <v>116</v>
      </c>
      <c r="B11" s="117"/>
      <c r="C11" s="117"/>
      <c r="D11" s="117"/>
      <c r="E11" s="117"/>
      <c r="F11" s="117"/>
      <c r="G11" s="83"/>
    </row>
    <row r="12" ht="34.2" customHeight="1" spans="1:7">
      <c r="A12" s="81" t="s">
        <v>117</v>
      </c>
      <c r="B12" s="82"/>
      <c r="C12" s="82"/>
      <c r="D12" s="82"/>
      <c r="E12" s="82"/>
      <c r="F12" s="82"/>
      <c r="G12" s="83"/>
    </row>
    <row r="13" spans="1:7">
      <c r="A13" s="81"/>
      <c r="B13" s="82"/>
      <c r="C13" s="82"/>
      <c r="D13" s="82"/>
      <c r="E13" s="82"/>
      <c r="F13" s="82"/>
      <c r="G13" s="83"/>
    </row>
    <row r="14" ht="43.2" customHeight="1" spans="1:7">
      <c r="A14" s="86"/>
      <c r="B14" s="87"/>
      <c r="C14" s="88"/>
      <c r="D14" s="88"/>
      <c r="E14" s="86" t="s">
        <v>114</v>
      </c>
      <c r="F14" s="88"/>
      <c r="G14" s="89">
        <f>SUM(G16:G21)</f>
        <v>0</v>
      </c>
    </row>
    <row r="15" spans="1:7">
      <c r="A15" s="90"/>
      <c r="B15" s="91"/>
      <c r="C15" s="92"/>
      <c r="D15" s="93"/>
      <c r="E15" s="94"/>
      <c r="F15" s="95"/>
      <c r="G15" s="96"/>
    </row>
    <row r="16" ht="15.75" customHeight="1" spans="1:7">
      <c r="A16" s="58" t="s">
        <v>118</v>
      </c>
      <c r="B16" s="97" t="s">
        <v>119</v>
      </c>
      <c r="C16" s="46"/>
      <c r="D16" s="61"/>
      <c r="E16" s="94"/>
      <c r="F16" s="46"/>
      <c r="G16" s="98"/>
    </row>
    <row r="17" ht="28.8" customHeight="1" spans="1:7">
      <c r="A17" s="58"/>
      <c r="B17" s="99" t="s">
        <v>120</v>
      </c>
      <c r="C17" s="46"/>
      <c r="E17" s="94"/>
      <c r="F17" s="46"/>
      <c r="G17" s="98"/>
    </row>
    <row r="18" ht="94.8" customHeight="1" spans="1:7">
      <c r="A18" s="58"/>
      <c r="B18" s="99" t="s">
        <v>121</v>
      </c>
      <c r="C18" s="46"/>
      <c r="E18" s="94"/>
      <c r="F18" s="46"/>
      <c r="G18" s="98"/>
    </row>
    <row r="19" ht="28.8" customHeight="1" spans="1:7">
      <c r="A19" s="58"/>
      <c r="B19" s="99" t="s">
        <v>122</v>
      </c>
      <c r="C19" s="46"/>
      <c r="E19" s="94"/>
      <c r="F19" s="46"/>
      <c r="G19" s="98"/>
    </row>
    <row r="20" spans="1:7">
      <c r="A20" s="100"/>
      <c r="B20" s="106" t="s">
        <v>41</v>
      </c>
      <c r="C20" s="102" t="s">
        <v>42</v>
      </c>
      <c r="D20" s="103">
        <v>80</v>
      </c>
      <c r="E20" s="94"/>
      <c r="F20" s="104"/>
      <c r="G20" s="105">
        <f>$D20*F20</f>
        <v>0</v>
      </c>
    </row>
    <row r="21" ht="19.2" customHeight="1" spans="1:7">
      <c r="A21" s="58"/>
      <c r="B21" s="106"/>
      <c r="C21" s="102"/>
      <c r="D21" s="107"/>
      <c r="E21" s="94"/>
      <c r="F21" s="108"/>
      <c r="G21" s="109"/>
    </row>
  </sheetData>
  <mergeCells count="8">
    <mergeCell ref="F4:G4"/>
    <mergeCell ref="A8:G8"/>
    <mergeCell ref="A9:F9"/>
    <mergeCell ref="A10:F10"/>
    <mergeCell ref="A11:F11"/>
    <mergeCell ref="A12:F12"/>
    <mergeCell ref="A13:F13"/>
    <mergeCell ref="E14:F14"/>
  </mergeCells>
  <pageMargins left="0.590551181102362" right="0.196850393700787" top="0.590551181102362" bottom="0.590551181102362" header="0.196850393700787" footer="0.196850393700787"/>
  <pageSetup paperSize="9" scale="92"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view="pageBreakPreview" zoomScale="85" zoomScaleNormal="100" topLeftCell="A14" workbookViewId="0">
      <selection activeCell="F18" sqref="F18:F24"/>
    </sheetView>
  </sheetViews>
  <sheetFormatPr defaultColWidth="9" defaultRowHeight="14.4" outlineLevelCol="7"/>
  <cols>
    <col min="1" max="1" width="5.66666666666667" customWidth="1"/>
    <col min="2" max="2" width="45.6666666666667" customWidth="1"/>
    <col min="3" max="3" width="6.66666666666667" customWidth="1"/>
    <col min="4" max="4" width="10.6666666666667" customWidth="1"/>
    <col min="5" max="5" width="2.66666666666667" customWidth="1"/>
    <col min="6" max="7" width="15.6666666666667" customWidth="1"/>
  </cols>
  <sheetData>
    <row r="1" spans="1:7">
      <c r="A1" s="47"/>
      <c r="B1" s="48"/>
      <c r="C1" s="49"/>
      <c r="D1" s="50"/>
      <c r="E1" s="51"/>
      <c r="F1" s="52"/>
      <c r="G1" s="53"/>
    </row>
    <row r="2" ht="17.4" spans="1:7">
      <c r="A2" s="54"/>
      <c r="B2" s="55" t="str">
        <f>[1]PLAT!C18</f>
        <v>GRAĐEVINSKO - OBRTNIČKI RADOVI</v>
      </c>
      <c r="C2" s="55"/>
      <c r="D2" s="56"/>
      <c r="E2" s="55"/>
      <c r="F2" s="55"/>
      <c r="G2" s="57"/>
    </row>
    <row r="3" spans="1:7">
      <c r="A3" s="58"/>
      <c r="B3" s="59"/>
      <c r="C3" s="60"/>
      <c r="D3" s="61"/>
      <c r="E3" s="46"/>
      <c r="F3" s="62"/>
      <c r="G3" s="63"/>
    </row>
    <row r="4" ht="60" customHeight="1" spans="1:7">
      <c r="A4" s="64"/>
      <c r="B4" s="65" t="s">
        <v>123</v>
      </c>
      <c r="C4" s="66"/>
      <c r="D4" s="67"/>
      <c r="E4" s="68"/>
      <c r="F4" s="7" t="s">
        <v>20</v>
      </c>
      <c r="G4" s="10"/>
    </row>
    <row r="5" ht="15" spans="1:7">
      <c r="A5" s="58"/>
      <c r="B5" s="69"/>
      <c r="C5" s="69"/>
      <c r="D5" s="61"/>
      <c r="E5" s="70"/>
      <c r="F5" s="46"/>
      <c r="G5" s="63"/>
    </row>
    <row r="6" spans="1:7">
      <c r="A6" s="71" t="s">
        <v>21</v>
      </c>
      <c r="B6" s="72" t="s">
        <v>22</v>
      </c>
      <c r="C6" s="73" t="s">
        <v>23</v>
      </c>
      <c r="D6" s="74" t="s">
        <v>24</v>
      </c>
      <c r="E6" s="75"/>
      <c r="F6" s="74" t="s">
        <v>25</v>
      </c>
      <c r="G6" s="76" t="s">
        <v>26</v>
      </c>
    </row>
    <row r="7" ht="15" spans="1:7">
      <c r="A7" s="58"/>
      <c r="B7" s="69"/>
      <c r="C7" s="69"/>
      <c r="D7" s="61"/>
      <c r="E7" s="70"/>
      <c r="F7" s="69"/>
      <c r="G7" s="63"/>
    </row>
    <row r="8" s="46" customFormat="1" spans="1:8">
      <c r="A8" s="77" t="s">
        <v>27</v>
      </c>
      <c r="B8" s="78"/>
      <c r="C8" s="78"/>
      <c r="D8" s="78"/>
      <c r="E8" s="78"/>
      <c r="F8" s="78"/>
      <c r="G8" s="79"/>
      <c r="H8" s="80"/>
    </row>
    <row r="9" spans="1:7">
      <c r="A9" s="81"/>
      <c r="B9" s="82"/>
      <c r="C9" s="82"/>
      <c r="D9" s="82"/>
      <c r="E9" s="82"/>
      <c r="F9" s="82"/>
      <c r="G9" s="83"/>
    </row>
    <row r="10" ht="37.2" customHeight="1" spans="1:7">
      <c r="A10" s="114" t="s">
        <v>124</v>
      </c>
      <c r="B10" s="115"/>
      <c r="C10" s="115"/>
      <c r="D10" s="115"/>
      <c r="E10" s="115"/>
      <c r="F10" s="115"/>
      <c r="G10" s="83"/>
    </row>
    <row r="11" ht="43.8" customHeight="1" spans="1:7">
      <c r="A11" s="116" t="s">
        <v>125</v>
      </c>
      <c r="B11" s="117"/>
      <c r="C11" s="117"/>
      <c r="D11" s="117"/>
      <c r="E11" s="117"/>
      <c r="F11" s="117"/>
      <c r="G11" s="83"/>
    </row>
    <row r="12" ht="34.2" customHeight="1" spans="1:7">
      <c r="A12" s="81" t="s">
        <v>126</v>
      </c>
      <c r="B12" s="82"/>
      <c r="C12" s="82"/>
      <c r="D12" s="82"/>
      <c r="E12" s="82"/>
      <c r="F12" s="82"/>
      <c r="G12" s="83"/>
    </row>
    <row r="13" ht="60.6" customHeight="1" spans="1:7">
      <c r="A13" s="81" t="s">
        <v>127</v>
      </c>
      <c r="B13" s="82"/>
      <c r="C13" s="82"/>
      <c r="D13" s="82"/>
      <c r="E13" s="82"/>
      <c r="F13" s="82"/>
      <c r="G13" s="83"/>
    </row>
    <row r="14" spans="1:7">
      <c r="A14" s="81"/>
      <c r="B14" s="82"/>
      <c r="C14" s="82"/>
      <c r="D14" s="82"/>
      <c r="E14" s="82"/>
      <c r="F14" s="82"/>
      <c r="G14" s="83"/>
    </row>
    <row r="15" ht="43.2" customHeight="1" spans="1:7">
      <c r="A15" s="86"/>
      <c r="B15" s="87"/>
      <c r="C15" s="88"/>
      <c r="D15" s="88"/>
      <c r="E15" s="86" t="s">
        <v>123</v>
      </c>
      <c r="F15" s="88"/>
      <c r="G15" s="89">
        <f>SUM(G18:G25)</f>
        <v>0</v>
      </c>
    </row>
    <row r="16" spans="1:7">
      <c r="A16" s="90"/>
      <c r="B16" s="91"/>
      <c r="C16" s="92"/>
      <c r="D16" s="93"/>
      <c r="E16" s="94"/>
      <c r="F16" s="95"/>
      <c r="G16" s="96"/>
    </row>
    <row r="17" ht="15.75" customHeight="1" spans="1:7">
      <c r="A17" s="58" t="s">
        <v>128</v>
      </c>
      <c r="B17" s="97" t="s">
        <v>129</v>
      </c>
      <c r="C17" s="46"/>
      <c r="D17" s="61"/>
      <c r="E17" s="94"/>
      <c r="F17" s="46"/>
      <c r="G17" s="98"/>
    </row>
    <row r="18" ht="126" customHeight="1" spans="1:7">
      <c r="A18" s="58"/>
      <c r="B18" s="99" t="s">
        <v>130</v>
      </c>
      <c r="C18" s="46"/>
      <c r="E18" s="94"/>
      <c r="F18" s="46"/>
      <c r="G18" s="98"/>
    </row>
    <row r="19" spans="1:7">
      <c r="A19" s="100"/>
      <c r="B19" s="106" t="s">
        <v>131</v>
      </c>
      <c r="C19" s="102" t="s">
        <v>42</v>
      </c>
      <c r="D19" s="103">
        <v>70</v>
      </c>
      <c r="E19" s="94"/>
      <c r="F19" s="104"/>
      <c r="G19" s="105">
        <f>$D19*F19</f>
        <v>0</v>
      </c>
    </row>
    <row r="20" ht="15.75" customHeight="1" spans="1:7">
      <c r="A20" s="58"/>
      <c r="B20" s="97"/>
      <c r="C20" s="46"/>
      <c r="D20" s="61"/>
      <c r="E20" s="94"/>
      <c r="F20" s="46"/>
      <c r="G20" s="98"/>
    </row>
    <row r="21" ht="15.75" customHeight="1" spans="1:7">
      <c r="A21" s="58" t="s">
        <v>132</v>
      </c>
      <c r="B21" s="97" t="s">
        <v>133</v>
      </c>
      <c r="C21" s="46"/>
      <c r="D21" s="61"/>
      <c r="E21" s="94"/>
      <c r="F21" s="46"/>
      <c r="G21" s="98"/>
    </row>
    <row r="22" ht="114" customHeight="1" spans="1:7">
      <c r="A22" s="58"/>
      <c r="B22" s="99" t="s">
        <v>134</v>
      </c>
      <c r="C22" s="46"/>
      <c r="E22" s="94"/>
      <c r="F22" s="46"/>
      <c r="G22" s="98"/>
    </row>
    <row r="23" ht="43.8" customHeight="1" spans="1:7">
      <c r="A23" s="58"/>
      <c r="B23" s="99" t="s">
        <v>122</v>
      </c>
      <c r="C23" s="46"/>
      <c r="E23" s="94"/>
      <c r="F23" s="46"/>
      <c r="G23" s="98"/>
    </row>
    <row r="24" spans="1:7">
      <c r="A24" s="100"/>
      <c r="B24" s="106" t="s">
        <v>131</v>
      </c>
      <c r="C24" s="102" t="s">
        <v>42</v>
      </c>
      <c r="D24" s="103">
        <v>15</v>
      </c>
      <c r="E24" s="94"/>
      <c r="F24" s="104"/>
      <c r="G24" s="105">
        <f>$D24*F24</f>
        <v>0</v>
      </c>
    </row>
    <row r="25" ht="19.2" customHeight="1" spans="1:7">
      <c r="A25" s="58"/>
      <c r="B25" s="106"/>
      <c r="C25" s="102"/>
      <c r="D25" s="107"/>
      <c r="E25" s="94"/>
      <c r="F25" s="108"/>
      <c r="G25" s="109"/>
    </row>
  </sheetData>
  <mergeCells count="9">
    <mergeCell ref="F4:G4"/>
    <mergeCell ref="A8:G8"/>
    <mergeCell ref="A9:F9"/>
    <mergeCell ref="A10:F10"/>
    <mergeCell ref="A11:F11"/>
    <mergeCell ref="A12:F12"/>
    <mergeCell ref="A13:F13"/>
    <mergeCell ref="A14:F14"/>
    <mergeCell ref="E15:F15"/>
  </mergeCells>
  <pageMargins left="0.590551181102362" right="0.196850393700787" top="0.590551181102362" bottom="0.590551181102362" header="0.196850393700787" footer="0.196850393700787"/>
  <pageSetup paperSize="9" scale="92"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Naslovnica</vt:lpstr>
      <vt:lpstr>1.Pripremni</vt:lpstr>
      <vt:lpstr>2.Zidarski radovi</vt:lpstr>
      <vt:lpstr>3.Soboslikarski radovi</vt:lpstr>
      <vt:lpstr>4.Unutarnja stolarija</vt:lpstr>
      <vt:lpstr>5.Fasaderski radovi</vt:lpstr>
      <vt:lpstr>6. ALU stolarija</vt:lpstr>
      <vt:lpstr>7. Podopolagački radovi</vt:lpstr>
      <vt:lpstr>8. Gipskartonski radovi</vt:lpstr>
      <vt:lpstr>9. Opremanje</vt:lpstr>
      <vt:lpstr>Rekapitulacija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Korisnik</cp:lastModifiedBy>
  <dcterms:created xsi:type="dcterms:W3CDTF">2006-09-16T00:00:00Z</dcterms:created>
  <dcterms:modified xsi:type="dcterms:W3CDTF">2025-02-17T20:00:45Z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D6DD864267764E018839F9709D5829F6_13</vt:lpwstr>
  </property>
  <property fmtid="{D5CDD505-2E9C-101B-9397-08002B2CF9AE}" pid="3" name="KSOProductBuildVer">
    <vt:lpwstr>1033-12.2.0.19805</vt:lpwstr>
  </property>
</Properties>
</file>