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defaultThemeVersion="124226"/>
  <xr:revisionPtr revIDLastSave="0" documentId="8_{22275CF7-6EF5-447D-AA75-E2E9D160F06B}" xr6:coauthVersionLast="47" xr6:coauthVersionMax="47" xr10:uidLastSave="{00000000-0000-0000-0000-000000000000}"/>
  <workbookProtection workbookPassword="CCB7" lockStructure="1"/>
  <bookViews>
    <workbookView xWindow="-120" yWindow="-120" windowWidth="29040" windowHeight="15720" tabRatio="718" xr2:uid="{00000000-000D-0000-FFFF-FFFF00000000}"/>
  </bookViews>
  <sheets>
    <sheet name="Troškovnik" sheetId="10" r:id="rId1"/>
  </sheets>
  <externalReferences>
    <externalReference r:id="rId2"/>
  </externalReferences>
  <definedNames>
    <definedName name="_xlnm.Print_Titles" localSheetId="0">Troškovnik!$2:$8</definedName>
    <definedName name="_xlnm.Print_Area" localSheetId="0">Troškovnik!$A$1:$F$109</definedName>
    <definedName name="POPUST">[1]FAKTORI!$B$2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0" l="1"/>
  <c r="F44" i="10"/>
  <c r="F46" i="10"/>
  <c r="F37" i="10"/>
  <c r="F35" i="10"/>
  <c r="F33" i="10"/>
  <c r="F66" i="10"/>
  <c r="F23" i="10"/>
  <c r="F21" i="10"/>
  <c r="F71" i="10"/>
  <c r="F69" i="10"/>
  <c r="F68" i="10"/>
  <c r="F78" i="10"/>
  <c r="F77" i="10"/>
  <c r="F50" i="10"/>
  <c r="F19" i="10"/>
  <c r="F26" i="10"/>
  <c r="F74" i="10"/>
  <c r="F73" i="10"/>
  <c r="F65" i="10"/>
  <c r="F64" i="10"/>
  <c r="F62" i="10"/>
  <c r="F57" i="10" l="1"/>
  <c r="F86" i="10"/>
  <c r="F96" i="10" s="1"/>
  <c r="F94" i="10" l="1"/>
  <c r="F98" i="10" l="1"/>
  <c r="F99" i="10" s="1"/>
  <c r="F100" i="10" s="1"/>
</calcChain>
</file>

<file path=xl/sharedStrings.xml><?xml version="1.0" encoding="utf-8"?>
<sst xmlns="http://schemas.openxmlformats.org/spreadsheetml/2006/main" count="159" uniqueCount="102">
  <si>
    <t>Poz.</t>
  </si>
  <si>
    <t>Naziv artikla / Opis usluge</t>
  </si>
  <si>
    <t>Mj.</t>
  </si>
  <si>
    <t>Kol.</t>
  </si>
  <si>
    <t>2.</t>
  </si>
  <si>
    <t>3.</t>
  </si>
  <si>
    <t>kom</t>
  </si>
  <si>
    <t>1.</t>
  </si>
  <si>
    <t>a)</t>
  </si>
  <si>
    <t>b)</t>
  </si>
  <si>
    <t xml:space="preserve">kom </t>
  </si>
  <si>
    <t>paušal</t>
  </si>
  <si>
    <t>A.</t>
  </si>
  <si>
    <t>B.</t>
  </si>
  <si>
    <t xml:space="preserve"> R E K A P I T U L A C I J A</t>
  </si>
  <si>
    <t>SVEUKUPNO (bez PDV-a):</t>
  </si>
  <si>
    <r>
      <t>Razni sitni i spojni materijal koji se koristi pri održavanju javne rasvjete (</t>
    </r>
    <r>
      <rPr>
        <i/>
        <sz val="11"/>
        <color indexed="8"/>
        <rFont val="Arial"/>
        <family val="2"/>
      </rPr>
      <t>izolir trake, vijci za lim i drvo, šelne, premazi, vezice,...)</t>
    </r>
    <r>
      <rPr>
        <sz val="11"/>
        <color indexed="8"/>
        <rFont val="Arial"/>
        <family val="2"/>
      </rPr>
      <t xml:space="preserve"> </t>
    </r>
  </si>
  <si>
    <r>
      <rPr>
        <b/>
        <sz val="11"/>
        <color indexed="8"/>
        <rFont val="Arial"/>
        <family val="2"/>
      </rPr>
      <t>NAPOMENA 1.</t>
    </r>
    <r>
      <rPr>
        <sz val="11"/>
        <color indexed="8"/>
        <rFont val="Arial"/>
        <family val="2"/>
      </rPr>
      <t xml:space="preserve">: U cijenu svih stavki ove grupe potrebno je uključiti hidrauličku platformu i transportne troškove platforme te sve ostale troškovi rada, strojeva i nespecificiranog materijala potrebnih za izvođenje radova do pune funkcionalnosti. </t>
    </r>
  </si>
  <si>
    <t>Napomena: Obavezno navesti proizvođača, tip i tvorničku oznaku ponuđene opreme!</t>
  </si>
  <si>
    <t>MONTAŽNI PRIBOR</t>
  </si>
  <si>
    <t>(I)</t>
  </si>
  <si>
    <t>(II)</t>
  </si>
  <si>
    <t>(III)</t>
  </si>
  <si>
    <t>(IV)</t>
  </si>
  <si>
    <t>PDV 25%:</t>
  </si>
  <si>
    <t>HEP RADOVI</t>
  </si>
  <si>
    <t xml:space="preserve">Električko odvajanje postojeće svjetiljke javne rasvjete sa NN mreže (granica osnovnih sredstava HEP-a). </t>
  </si>
  <si>
    <t>RADOVI NA SVJETILJKAMA - samostojeći NN stupovi HEP-a (drveni/betonski)</t>
  </si>
  <si>
    <t>SVEUKUPNO (sa PDV-om):</t>
  </si>
  <si>
    <t>UKUPNO:</t>
  </si>
  <si>
    <t xml:space="preserve">                     TESLA d.o.o. / Horvatsko 18, 42244 Klenovnik / tel: +385 (0)42 788 070 / e-mail: info@tesla.com.hr / web: www.tesla.com.hr /</t>
  </si>
  <si>
    <r>
      <rPr>
        <b/>
        <sz val="11"/>
        <color indexed="8"/>
        <rFont val="Arial"/>
        <family val="2"/>
      </rPr>
      <t xml:space="preserve">NAPOMENA 1.: </t>
    </r>
    <r>
      <rPr>
        <sz val="11"/>
        <color indexed="8"/>
        <rFont val="Arial"/>
        <family val="2"/>
      </rPr>
      <t xml:space="preserve">U cijenu svih stavki ove grupe potrebno je uključiti i prijevoz odnosno dostavu opreme i materijala u rokovima i dinamici koju će definirati investitor. </t>
    </r>
  </si>
  <si>
    <t>kpl</t>
  </si>
  <si>
    <t>(V)</t>
  </si>
  <si>
    <t>RADOVI NA  OJR</t>
  </si>
  <si>
    <t>(VI)</t>
  </si>
  <si>
    <t>RADOVI NA KRAKOVIMA - samostojeći NN stupovi HEP-a (drveni/betonski)</t>
  </si>
  <si>
    <t>PROJEKTANTSKI TROŠKOVNIK - materijal, oprema i radovi - Ver00</t>
  </si>
  <si>
    <t>Al-SKS-16 mm2 - 2 komada po svjetiljci</t>
  </si>
  <si>
    <t>Poslovi djelatnika HEP-a u smislu nadgledanja radova, uključenja, isključenja, odspajanja i spajanja napajanja te ostalih potrebnih radnji od strane HEP-a na odcjepima NN mreže HEP-a na kojima će se izvoditi zamjena svjetiljaka ili dogradnja svjetiljki.</t>
  </si>
  <si>
    <r>
      <rPr>
        <b/>
        <sz val="11"/>
        <color indexed="8"/>
        <rFont val="Arial"/>
        <family val="2"/>
      </rPr>
      <t>NAPOMENA 2.</t>
    </r>
    <r>
      <rPr>
        <sz val="11"/>
        <color indexed="8"/>
        <rFont val="Arial"/>
        <family val="2"/>
      </rPr>
      <t xml:space="preserve">: U cijenu svih stavki ove grupe potrebno je uključiti sve troškove koji proizlaze iz potrebe sudjelovanja HEP-a u izvođenju istih (ukapčanja, iskapčanja, nadzor nad radovima na postrojenju HEP-a i slično). 
</t>
    </r>
  </si>
  <si>
    <r>
      <rPr>
        <b/>
        <sz val="11"/>
        <color indexed="8"/>
        <rFont val="Arial"/>
        <family val="2"/>
      </rPr>
      <t>NAPOMENA 4.</t>
    </r>
    <r>
      <rPr>
        <sz val="11"/>
        <color indexed="8"/>
        <rFont val="Arial"/>
        <family val="2"/>
      </rPr>
      <t>: Dimenzije izbačaja i nadvišenja za sve krakove su dane kao uprosjećena vrijednosti, moguća odstupanja na predmetnoj linijskoj građevini te je jako važno ispoštovati prethodnu Napomenu 2.!</t>
    </r>
  </si>
  <si>
    <t xml:space="preserve">REGULACIJA PROMETA </t>
  </si>
  <si>
    <t>izvođenja radova prema ovom troškovniku</t>
  </si>
  <si>
    <t>izvršenja svjetlotehničkih i/ili elektrotehničkih mjerenja</t>
  </si>
  <si>
    <t>Ponuđeno: 
Tip svjetiljke : ……………………………………………………
Proizvođač svjetiljke: …………………………………………..   
Zemlja proizvodnje: …………………………………………….</t>
  </si>
  <si>
    <t>Ponuđeno: 
Tip proizvoda : ……………………………………………………
Proizvođač proizvoda: …………………………………………..   
Zemlja proizvodnje: …………………………………………….</t>
  </si>
  <si>
    <t xml:space="preserve">Dobava i montaža na stup drveni/betonski NN mreže 2x trake od nehrđajućeg čelika + kopča + zaštitni plastični profil dužine 1000 mm, širine 20 mm i debljine 0,7 mm za učvršćenje PVC cijevi za sprovođenje kabela PP00-Y 3x2,5 mm2 od konektora svjetiljke do visine SKS kabela ili golog vodiča. </t>
  </si>
  <si>
    <t>Dobava i montaža PVC cijev za učvršćenje i sprovođenje kabela PP00-Y 3x2,5 mm2 od svjetiljke do visine SKS kabela ili golog vodiča, dužine do 2m, UV-postojana, za vanjsku ugradnju, halogen-free krute elektroinstalacijske cijevi, srednja mehanička otpornost, rezanje cijevi na licu mjesta prema stvarno potrebnoj dužini.</t>
  </si>
  <si>
    <t>- nastavak za montažu konektora (OPCIJA),
- ostale dimenzije prema nacrtu iz projekta,
- krak isporučiti u kompletu sa svim potrebnim spojnim i montažnim priborom,
- antikorozivna zaštita izvedena uranjanjem u kupku od otopljenog cinka sa debljinom nanosa cinka 60 do 80 mikrona.</t>
  </si>
  <si>
    <t>Izrada elaborata privremene regulacije prometa od strane ovlaštenog inženjera prometa ili ovlaštenog inženjera građevinarstva, ishođenje potrebnih suglasnosti na isti, te postava privremene regulacije prometa kojom se omogućava prometovanje najmanje jednom prometnom trakom za vrijeme:</t>
  </si>
  <si>
    <t>Napomene:
- u cijenu uključiti sav spojni i montažni pribor za dovođenje svjetiljke do pune funkcionalnosti (konektori, vijci i drugo),
- prije narudžbe opreme i izvođenja radova dogovoriti s investitorom točan način rada regulacije (vremena smanjenog intenziteta) i o tome sastaviti zapisnik.</t>
  </si>
  <si>
    <t>Prespajanja u postojećem ormaru javne rasvjete s ciljem ostvarenja cijelonoćne rasvjete i/ili upravljačkog voda, uključivo sav spojni i montažni pribor te ostalu opremu sukladno jednopolnoj shemi iz projekta.</t>
  </si>
  <si>
    <t>c)</t>
  </si>
  <si>
    <t>PARAMETRIRANJE</t>
  </si>
  <si>
    <t>Parametriranje ormara javne rasvjete, puštanje u probni rad i trajni rad, izrada zapisnika o funkcionalnom ispitivanju i puštanju u rad te ostalih zapisnika, izrada atestno tehničke dokumentacije za primopredaju.</t>
  </si>
  <si>
    <t>Parametriranje svjetiljka, usmjeravanje optike svake pojedine svjetiljke, puštanje u probni rad i trajni rad, izrada zapisnika o funkcionalnom ispitivanju i puštanju u rad te ostalih zapisnika, izrada atestno tehničke dokumentacije za primopredaju.</t>
  </si>
  <si>
    <r>
      <rPr>
        <b/>
        <sz val="11"/>
        <color indexed="8"/>
        <rFont val="Arial"/>
        <family val="2"/>
      </rPr>
      <t>NAPOMENA 3.</t>
    </r>
    <r>
      <rPr>
        <sz val="11"/>
        <color indexed="8"/>
        <rFont val="Arial"/>
        <family val="2"/>
      </rPr>
      <t xml:space="preserve">: Prije davanja ponude preporuča se proučiti pripadajuću tehničku dokumentaciju i obići postojeću instalaciju te svaku stavku ponuditi sve do pune funkcionalnosti sa uključenim svim radovima. 
</t>
    </r>
  </si>
  <si>
    <r>
      <rPr>
        <b/>
        <sz val="11"/>
        <color indexed="8"/>
        <rFont val="Arial"/>
        <family val="2"/>
      </rPr>
      <t>NAPOMENA 4.</t>
    </r>
    <r>
      <rPr>
        <sz val="11"/>
        <color indexed="8"/>
        <rFont val="Arial"/>
        <family val="2"/>
      </rPr>
      <t xml:space="preserve">: U cijenu svih stavki ove grupe potrebno je uključiti sve troškove koji proizlaze iz potrebe sudjelovanja MUP-a i/ili vlasnika ceste (lokalne, županijske, državne) kod izvođenja radova i izvršenja svjetlotehničkih mjerenja u smislu privremene obustave prometa. 
</t>
    </r>
  </si>
  <si>
    <r>
      <rPr>
        <b/>
        <sz val="11"/>
        <color indexed="8"/>
        <rFont val="Arial"/>
        <family val="2"/>
      </rPr>
      <t xml:space="preserve">NAPOMENA 5.: </t>
    </r>
    <r>
      <rPr>
        <sz val="11"/>
        <color indexed="8"/>
        <rFont val="Arial"/>
        <family val="2"/>
      </rPr>
      <t xml:space="preserve">Netom prije narudžbe opreme (odmah nakon ugovaranja) preporuča se pregledati cijelo područje radova s nadzornim inženjerom te zapisnički utvrditi eventualna odstupanja u odnosu na projektnu dokumentaciju nastala u razdoblju između vremena projektiranja i vremena izvođenja radova, a uslijed HEP-ove zamjene drvenih s betonskim stupovima i/ili prekomjerne dotrajalosti pojedinih drvenih stupova, te na temelju tog zapisnika po potrebi prilagoditi količine za narudžbu materijala (svjetiljke, krakovi, spojni pribor i dr.). </t>
    </r>
  </si>
  <si>
    <t>Razrada tehničkog rješenja, dorada i preinaka kučišta svjetiljke radi smanjenja vrijednosti provalnog svjetla na pravilnikom propisane/ dozvoljene vrijednosti.
- 1 komad po svjetiljci</t>
  </si>
  <si>
    <r>
      <rPr>
        <b/>
        <sz val="12"/>
        <color indexed="8"/>
        <rFont val="Arial"/>
        <family val="2"/>
        <charset val="238"/>
      </rPr>
      <t>Investitor:</t>
    </r>
    <r>
      <rPr>
        <sz val="12"/>
        <color indexed="8"/>
        <rFont val="Arial"/>
        <family val="2"/>
        <charset val="238"/>
      </rPr>
      <t xml:space="preserve"> OPĆINA PETRIJANEC, Vladimira Nazora 157, 42206 Petrijanec</t>
    </r>
  </si>
  <si>
    <r>
      <t xml:space="preserve">Uz svjetiljku potrebno isporučiti:
</t>
    </r>
    <r>
      <rPr>
        <sz val="10"/>
        <rFont val="Arial"/>
        <family val="2"/>
        <charset val="238"/>
      </rPr>
      <t>- Izjava o davanju jamstva na proizvod u razdoblju od min. 5 godina koju potpisom i pečatom ovjerava proizvođač ili distributer za RH ili ponuditelj, a pokriva kompletnu svjetiljku s uključenim svim radovima i materijalom potrebnim za ponovno dovođenje svjetiljke do pune funkcionalnosti,</t>
    </r>
    <r>
      <rPr>
        <sz val="10"/>
        <color indexed="8"/>
        <rFont val="Arial"/>
        <family val="2"/>
        <charset val="238"/>
      </rPr>
      <t xml:space="preserve">
- Izjava proizvođača ili distributera kojom se ovlašćuje ponuditelja da vrši nuđenje, prodaju, montažu, spajanje, puštanje u rad i popravak proizvoda za predmetni projekt, </t>
    </r>
  </si>
  <si>
    <t>Noseća cijev duljine (izbačaj) od 1000 mm</t>
  </si>
  <si>
    <t>Noseća cijev duljine (izbačaj) od 500 mm</t>
  </si>
  <si>
    <t xml:space="preserve"> - ostale dimenzije prema nacrtu iz projekta,
- krak isporučiti u kompletu sa svim potrebnim spojnim i montažnim priborom,
- antikorozivna zaštita izvedena uranjanjem u kupku od otopljenog cinka sa debljinom nanosa cinka 60 do 80 mikrona.</t>
  </si>
  <si>
    <t>Noseća cijev duljine (izbačaj) od 1500 mm</t>
  </si>
  <si>
    <r>
      <rPr>
        <b/>
        <sz val="11"/>
        <color indexed="8"/>
        <rFont val="Arial"/>
        <family val="2"/>
      </rPr>
      <t xml:space="preserve">NAPOMENA 2.: </t>
    </r>
    <r>
      <rPr>
        <sz val="11"/>
        <color indexed="8"/>
        <rFont val="Arial"/>
        <family val="2"/>
      </rPr>
      <t xml:space="preserve">Netom prije narudžbe opreme (odmah nakon ugovaranja) preporučuje se pregledati cijelo područje radova s nadzornim inženjerom te zapisnički utvrditi eventualna odstupanja u odnosu na projektnu dokumentaciju nastala u razdoblju između vremena projektiranja i vremena izvođenja radova, a uslijed HEP-ove zamjene drvenih s betonskim stupovima i/ili prekomjerne dotrajalosti pojedinih drvenih stupova, te na temelju tog zapisnika po potrebi prilagoditi količine za narudžbu materijala (svjetiljke, krakovi, spojni pribor i dr.). </t>
    </r>
  </si>
  <si>
    <r>
      <rPr>
        <b/>
        <sz val="11"/>
        <color indexed="8"/>
        <rFont val="Arial"/>
        <family val="2"/>
      </rPr>
      <t>NAPOMENA 3.</t>
    </r>
    <r>
      <rPr>
        <sz val="11"/>
        <color indexed="8"/>
        <rFont val="Arial"/>
        <family val="2"/>
      </rPr>
      <t xml:space="preserve">: Prije davanja ponude preporučuje se proučiti pripadajuću tehničku dokumentaciju i obići postojeću instalaciju te svaku stavku ponuditi sve do pune funkcionalnosti sa uključenim svim potrošnim i spojnim materijalom. </t>
    </r>
  </si>
  <si>
    <r>
      <rPr>
        <b/>
        <sz val="11"/>
        <color indexed="8"/>
        <rFont val="Arial"/>
        <family val="2"/>
      </rPr>
      <t>NAPOMENA 5.</t>
    </r>
    <r>
      <rPr>
        <sz val="11"/>
        <color indexed="8"/>
        <rFont val="Arial"/>
        <family val="2"/>
      </rPr>
      <t>: ZABRANJUJE SE DOBAVA SVJETILJKA PRIJE UPISA NADZORNOG INŽENJERA U GRAĐEVINSKI DNEVNIK KOJIM SE ODOBRAVA DOBAVA SVJETILJKA - Prije isporuke svjetiljaka potrebno je dostaviti po tri uzorka od svake nuđene stavke (svjetiljke) iz troškovnika kako bi Naručitelj mogao provjeriti istinitost podataka iz tehničke dokumentacije. Istinitost podataka provjerava se na način da se izvrši montaža tri uzorka svjetiljke u trasi prema odabiru nadzornog inženjera na stvarnu konfiguraciju predviđenu projektom te se sprovode kontrolna svjetlotehnička ispitivanja u svrsi usporedbe izmjerenih vrijedosnti na terenu sa vrijednostima iz svjetlotehničkog proračuna iz ponude ponuditelja (izvođača).</t>
    </r>
  </si>
  <si>
    <t>Odspajanje i demontaža postojeće svjetiljke javne rasvjete sa stupa, uključivo i postojeći krak, sa spojnim kabelom. Ovisno o dogovoru sa investitorom i stanju postojećih svjetiljaka dio svjetiljaka potrebno je predati investitoru na skladište, dok je za ostatak potrebno uključiti odvoz skinutih svjetiljki na najbliži deponij, uz zbrinjavanje otpada o trošku izvođača te dostavu pripadajuće dokumentacije o zbrinjavanju otpada.</t>
  </si>
  <si>
    <r>
      <t>- Dobavljač opreme ili izvođač treba priložiti tehnički list proizvođača i o</t>
    </r>
    <r>
      <rPr>
        <sz val="10"/>
        <color indexed="8"/>
        <rFont val="Arial"/>
        <family val="2"/>
        <charset val="238"/>
      </rPr>
      <t xml:space="preserve">vlaštenog mjernog laboratorija u vidu izvještaja o testiranju na kojemu su jasno označeni vidljivi podaci te Izjavu o sukladnosti u skladu sa Zakonom o tehničkim zahtjevima za proizvode i ocjenjivanje skladnosti (NN 80/2013) kao i Zakonom o izmjeni zakona o tehničkim zahtjevima za proizvode i ocjenjivanju sukladnosti (NN 14/2014), a obavezno certifikat sukladan Pravilniku o elektromagnetskoj kompatibilnosti (NN 28/2016) i certifikat sukladan Pravilniku o električnoj opremi namijenjenoj za uporabu unutar određenih naponskih granica (NN 43/2016). Certifikati trebaju biti izdani od akreditiranih laboratorija u Europskoj uniji te moraju biti u izdanju na hrvatskom ili drugom jeziku prevedenom na hrvatski jezik po ovlaštenom sudskom tumaču.  </t>
    </r>
  </si>
  <si>
    <t>- ugrađena prenaponska zaštita min. 10 kV prema EN 61547 (ili jednakovrijedna),
- kućište LED svjetiljke: otporno na uvjete okoline u kojoj se svjetiljka nalazi (preporuka. aluminijski tlačni lijev ili vučeni aluminij),
- Kućište svjetiljke mora u potpunosti biti zaštićeno od korozije, 
- temperaturno područje rada bez smetnji i kvarova: min. od -25°C do +40°C,
- jamstvo proizvođača na kompletnu svjetiljku: min. 5 godina,
- licenca o pravu na korištenja ENEC oznake na proizvodu,
- certifikat o CE sukladnosti,</t>
  </si>
  <si>
    <t>- Svjetlotehnički proračun izvršen u standardiziranom široko dostupnom softverskom paketu, RELUX ili DIALUX, u formatu kojim se dokazuje usklađenost ponuđene svjetiljke sa uvjetima iz projekta (geometrijske veličine i svjetlotehničke veličine). Uz svjetlotehnički proračun (.pdf) potrebno je dostaviti i datoteku sa svjetlotehničkim podacima (IES ili LDT datoteka) primjenjene optike nuđene svjetiljke. 
- U vrijeme nuđenja potrebno je izraditi sve svjetlotehničke proračune za vrijeme prije svjetlostaja (100% intenzitet) te za vrijeme svjetlostaja (prema redukciji na koju je potrebno smanjiti vrijednost izlaznog toka u vremenu svjetlostaja, a kako bi se dokazale granične vrijednosti prema pravilniku) kao i proračune za svaki tip svjetiljke (sukladno nacrtima u prilogu projekta) kako bi se dokazale Granične vrijednosti vertikalne rasvjetljenosti i Granične vrijednosti svjetline sukladno važećem pravilniku.</t>
  </si>
  <si>
    <t>Noseća cijev duljine (izbačaj) od 2000 mm</t>
  </si>
  <si>
    <t>Noseća cijev duljine (izbačaj) od 2500 mm</t>
  </si>
  <si>
    <t>- IP zaštita svjetiljke: ≥ IP 66,
- IK otpornost na udarce: ≥ IK 09,
- difuzor: polikarbonat UV stabilan ili kaljeno/laminirano staklo,
- optika: asimetrična distribucija svjetlosti, izvedba sa sistemom s lećama kako bi se ostvarile tražene svjetlotehničke karakteristike,
- mogućnost (samo)regulacije intenziteta (snage) rasvjete prema sljedećim režimima rada:
   - regulacija sa samostalnim određivanjem središnjeg vremena noći,
   - minimalno četiri vremenska intervala (faze),
   - za svaki interval moguće podesiti intenzitet u rasponu 0%-100%,</t>
  </si>
  <si>
    <t>PAMETNI GRADOVI I OPĆINE (SMART CITY) funkcionalnost javne rasvjete – stavka obuhvaća dogradnju svjetiljke na način da moraju biti opremljene SR (sensor/smart/system ready) LED driverom te Zhaga konektorom standardiziranim od strane „Zhaga Consortium“ (https://www.zhagastandard.org/) ili jednakovrijedan standard za budući priključak kontrolera i jedan za priključak senzora oba zaštićena pripadajućim čepom.</t>
  </si>
  <si>
    <t>DOBAVA I RADOVI MONTAŽE SVJETILJKE</t>
  </si>
  <si>
    <t>DOBAVA I RADOVI NA SPOJNOM PRIBORU</t>
  </si>
  <si>
    <r>
      <rPr>
        <b/>
        <sz val="11"/>
        <color indexed="8"/>
        <rFont val="Arial"/>
        <family val="2"/>
        <charset val="238"/>
      </rPr>
      <t>Dobava, prijevoz, montaža i spajanje</t>
    </r>
    <r>
      <rPr>
        <sz val="11"/>
        <color indexed="8"/>
        <rFont val="Arial"/>
        <family val="2"/>
      </rPr>
      <t xml:space="preserve"> izolacijske kompresijske spojnice za priključak Cu vodiča P-2,5 mm2 na:</t>
    </r>
  </si>
  <si>
    <r>
      <t>D</t>
    </r>
    <r>
      <rPr>
        <b/>
        <sz val="10"/>
        <rFont val="Arial"/>
        <family val="2"/>
        <charset val="238"/>
      </rPr>
      <t>obava, prijevoz i montaža</t>
    </r>
    <r>
      <rPr>
        <sz val="10"/>
        <rFont val="Arial"/>
        <family val="2"/>
        <charset val="238"/>
      </rPr>
      <t xml:space="preserve"> tipskog kraka za montažu bočno na drveni ili betonski stup na željenoj visini sa karakteristikama:
- promjerom vrha 60mm,
- kut nagiba kraka u odnosu na rasvjetni stup iznosi -95°,
- debljine stijenki željeza prema težini i površini ugrađene svjetiljke (statički proračun),
- učvršćeno na stup pomoću 2 obujmice debljine min. 1,5 mm, 4 vijka M8x30 i matice M8,
- vijak sa nivelaciju kraka (regulirajući nosač),</t>
    </r>
  </si>
  <si>
    <r>
      <rPr>
        <b/>
        <sz val="10"/>
        <rFont val="Arial"/>
        <family val="2"/>
        <charset val="238"/>
      </rPr>
      <t>Dobava, prijevoz i montaža</t>
    </r>
    <r>
      <rPr>
        <sz val="10"/>
        <rFont val="Arial"/>
        <family val="2"/>
        <charset val="238"/>
      </rPr>
      <t xml:space="preserve"> tipskog kraka za montažu bočno na drveni ili betonski stup na željenoj visini slijedećih karakteristika:
- promjerom vrha 60mm (nasad svjetiljke),
- kut nagiba kraka u odnosu na rasvjetni stup iznosi -95°,
- debljine stijenki željeza prema težini i površini ugrađene svjetiljke (statički proračun),
- učvršćeno na stup pomoću 3 obujmice debljine min. 1,5 mm, 4 vijka M8x30 i matice M8,
- nastavak za montažu konektora (OPCIJA),</t>
    </r>
  </si>
  <si>
    <t>GRUPA 1. - RADOVI MONTAŽE I DOPREME MATERIJALA I OPREME</t>
  </si>
  <si>
    <t>GRUPA 2. - OSTALI RADOVI</t>
  </si>
  <si>
    <t>Uz krak potrebno isporučiti:
- Izjavu o sukladnosti proizvođača, 
- Izjava o davanju jamstva na proizvod u razdoblju od min. 10 godina koju potpisom i pečatom ovjerava proizvođač ili distributer za RH ili ponuditelj,
- Izjava proizvođača ili distributera kojom se ovlašćuje ponuditelja da vrši nuđenje, prodaju, montažu, spajanje, puštanje u rad i popravak proizvoda za predmetni projekt, 
- Uvjerenje o ispitivanju kvalitete vrućeg pocinčavanja prema normi HRN EN ISO 1461 (ili jednakovrijedna), 
- Svjedodžba (certifikat) ovlaštenog laboratorija za ispitivanje kvalitete o usklađenju proizvoda s HRN EN ISO 544:2011 (ili jednakovrijedna), HRN EN ISO 1461:2010 (ili jednakovrijedna), HRN EN ISO 14713-2:2010 (ili jednakovrijedna),</t>
  </si>
  <si>
    <t>- Tehnička dokumentacija (katalog) proizvođača te upute za montažu i održavanje,
- Izjava proizvođača da je proizvod namijenjen montaži na sve tipove drvenih i betonskih stupova niskonaponske mreže HEP-a sukladno BILTEN HEP-a brojevi 46/1995., 48/1995., 086/1996., 118/2003., 
- Statički proračun izrađen od strane ovlaštenog inženjera građevine usklađen sa nizom norma Eurokod EN 1990 (ili jednakovrijedna), EN 1991 (ili jednakovrijedna) i EN 1993 (ili jednakovrijedna) na osnovu težine i površina ponuđene svjetiljke. 
(oznaka iz projekta – K-01 tip)</t>
  </si>
  <si>
    <t>Uz krak potrebno isporučiti:
- Izjavu o sukladnosti proizvođača, 
- Izjava o davanju jamstva na proizvod u razdoblju od min. 10 godina koju potpisom i pečatom ovjerava proizvođač ili distributer za RH ili ponuditelj, 
- Uvjerenje o ispitivanju kvalitete vrućeg pocinčavanja prema normi HRN EN ISO 1461 (ili jednakovrijedno), 
- Svjedodžba (certifikat) ovlaštenog laboratorija za ispitivanje kvalitete o usklađenju proizvoda s HRN EN ISO 544:2011 (ili jednakovrijedna), HRN EN ISO 1461:2010 (ili jednakovrijedna), HRN EN ISO 14713-2:2010 (ili jednakovrijedno),</t>
  </si>
  <si>
    <t>- Tehnička dokumentacija (katalog) proizvođača te upute za montažu i održavanje,
- Izjava proizvođača da je proizvod namijenjen montaži na sve tipove drvenih i betonskih stupova niskonaponske mreže HEP-a sukladno BILTEN HEP-a brojevi 46/1995., 48/1995., 086/1996., 118/2003., 
- Statički proračun izrađen od strane ovlaštenog inženjera građevine usklađen sa nizom norma Eurokod EN 1990 (ili jednakovrijedna), EN 1991 (ili jednakovrijedna) i EN 1993 (ili jednakovrijedna) na osnovu težine i površina ponuđene svjetiljke (ili jednakovrijedno). 
(oznaka iz projekta – K02 tip)</t>
  </si>
  <si>
    <r>
      <t xml:space="preserve">T.D.: 015/23 □ Z.O.P.: --- □ GLAVNI PROJEKT □ MAPA I □ Projektant: Goran Ribić, mag.ing.el. □ TESLA d.o.o. </t>
    </r>
    <r>
      <rPr>
        <b/>
        <sz val="10"/>
        <color indexed="8"/>
        <rFont val="Calibri"/>
        <family val="2"/>
        <charset val="238"/>
      </rPr>
      <t>□ Ivanec, veljača 2023.</t>
    </r>
  </si>
  <si>
    <t>Noseća cijev duljine (izbačaj) od 250 mm</t>
  </si>
  <si>
    <t>G.</t>
  </si>
  <si>
    <t>Ponuditelj: ___________________________________________________</t>
  </si>
  <si>
    <t>Mjesto i datum: ____________________________</t>
  </si>
  <si>
    <t>M.P.</t>
  </si>
  <si>
    <t>Potpis: ___________________</t>
  </si>
  <si>
    <t>Jed. cij. (€)</t>
  </si>
  <si>
    <t>Ukupno (€)</t>
  </si>
  <si>
    <r>
      <t>Cestovne LED svjetiljke sljedećih karakteristika:
- ukupna snaga cijele svjetiljke: maks. 34 W,
- korelirana temperatura nijanse bijelog svjetla (CCT): max. 3000 K,
- ULOR=0%,
- masa: maks. 10 kg,
- prihvat nosača: promjera Φ 60 mm,
- svjetiljka u potpunosti mora biti opremljena za montažu, uz mogućnost za izravnu montažu na lučnu/ravnu konzolu, sa</t>
    </r>
    <r>
      <rPr>
        <sz val="11"/>
        <color indexed="10"/>
        <rFont val="Arial"/>
        <family val="2"/>
        <charset val="238"/>
      </rPr>
      <t xml:space="preserve"> duljinom kabela tipa NYY 3x1,5mm2 od 4,5 m</t>
    </r>
    <r>
      <rPr>
        <sz val="11"/>
        <rFont val="Arial"/>
        <family val="2"/>
        <charset val="238"/>
      </rPr>
      <t xml:space="preserve"> za spajanje na strujni izvod te sa standardnim spojnim elementima,
Svjetiljka mora zadovoljiti svjetlotehničke parametre prema HRN EN 13201:2016 (ili jednakovrijedna) i prema Pravilniku o zonama rasvjetljenosti, dopuštenim vrijednostima rasvjetljavanja i načinima upravljanja rasvjetnim sustavima za konfiguracije obrađene u svjetlotehničkim proračunima. 
(oznaka iz projekta – Z3).</t>
    </r>
  </si>
  <si>
    <r>
      <t xml:space="preserve">Cestovne LED svjetiljke sljedećih karakteristika:
- ukupna snaga cijele svjetiljke: maks. 38 W,
- korelirana temperatura nijanse bijelog svjetla (CCT): max. 3000 K,
- ULOR=0%,
- masa: maks. 10 kg,
- prihvat nosača: promjera Φ 60 mm,
- svjetiljka u potpunosti mora biti opremljena za montažu, uz mogućnost za izravnu montažu na lučnu/ravnu konzolu, sa </t>
    </r>
    <r>
      <rPr>
        <sz val="11"/>
        <color indexed="10"/>
        <rFont val="Arial"/>
        <family val="2"/>
        <charset val="238"/>
      </rPr>
      <t>duljinom kabela tipa NYY 3x1,5mm2 od 4,0 m</t>
    </r>
    <r>
      <rPr>
        <sz val="11"/>
        <rFont val="Arial"/>
        <family val="2"/>
        <charset val="238"/>
      </rPr>
      <t xml:space="preserve"> za spajanje na strujni izvod te sa standardnim spojnim elementima,
Svjetiljka mora zadovoljiti svjetlotehničke parametre prema HRN EN 13201:2016 (ili jednakovrijedna) i prema Pravilniku o zonama rasvjetljenosti, dopuštenim vrijednostima rasvjetljavanja i načinima upravljanja rasvjetnim sustavima za konfiguracije obrađene u svjetlotehničkim proračunima. 
(oznaka iz projekta – Z2).</t>
    </r>
  </si>
  <si>
    <r>
      <rPr>
        <b/>
        <sz val="10"/>
        <rFont val="Arial"/>
        <family val="2"/>
        <charset val="238"/>
      </rPr>
      <t xml:space="preserve">Dobava, prijevoz, montaža i spajanje </t>
    </r>
    <r>
      <rPr>
        <sz val="10"/>
        <rFont val="Arial"/>
        <family val="2"/>
        <charset val="238"/>
      </rPr>
      <t xml:space="preserve">LED svjetiljke za osvjetljenje prometnica sa karakteristikama: 
- stanje svjetiljke: nova LED suvremena svjetiljka koja je u jednom od dva najviša razreda energetske učinkovitosti,
- vrsta upravljanja: MTK ili „Luxomat“ iz OJR-a,
- regulacija: vidi vrsta i način regulacije
- vrsta izvor svjetlosti: LED,
- ugrađena temperaturna zaštita napajanja svjetiljke od pregrijavanja i pregaranja,
- nije dozvoljena primjena svjetiljke sa aktivnim hladilom,
- faktor uzvrata boje: min CRI 70,
- životni vijek LED svjetiljke: </t>
    </r>
    <r>
      <rPr>
        <sz val="10"/>
        <rFont val="Calibri"/>
        <family val="2"/>
        <charset val="238"/>
      </rPr>
      <t>≥</t>
    </r>
    <r>
      <rPr>
        <sz val="10"/>
        <rFont val="Arial"/>
        <family val="2"/>
        <charset val="238"/>
      </rPr>
      <t>80.000 h uz uvjet L80B10F10 ili L80B10 ili L80F10,
- G-index: ≥ 1,5,</t>
    </r>
  </si>
  <si>
    <r>
      <rPr>
        <b/>
        <sz val="12"/>
        <color indexed="8"/>
        <rFont val="Arial"/>
        <family val="2"/>
        <charset val="238"/>
      </rPr>
      <t>Građevina:</t>
    </r>
    <r>
      <rPr>
        <sz val="12"/>
        <color indexed="8"/>
        <rFont val="Arial"/>
        <family val="2"/>
        <charset val="238"/>
      </rPr>
      <t xml:space="preserve"> Modernizacija javne rasvjete Općine Petrijanec – naselje Zelendvor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</si>
</sst>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38"/>
      <scheme val="minor"/>
    </font>
    <font>
      <sz val="11"/>
      <color indexed="8"/>
      <name val="Arial"/>
      <family val="2"/>
    </font>
    <font>
      <b/>
      <sz val="12"/>
      <name val="Arial"/>
      <family val="2"/>
    </font>
    <font>
      <sz val="11"/>
      <name val="Arial"/>
      <family val="2"/>
    </font>
    <font>
      <i/>
      <sz val="11"/>
      <color indexed="8"/>
      <name val="Arial"/>
      <family val="2"/>
    </font>
    <font>
      <b/>
      <sz val="11"/>
      <color indexed="8"/>
      <name val="Arial"/>
      <family val="2"/>
    </font>
    <font>
      <b/>
      <sz val="11"/>
      <name val="Arial"/>
      <family val="2"/>
    </font>
    <font>
      <sz val="10"/>
      <name val="Arial"/>
      <family val="2"/>
      <charset val="238"/>
    </font>
    <font>
      <b/>
      <sz val="12"/>
      <color indexed="8"/>
      <name val="Arial"/>
      <family val="2"/>
      <charset val="238"/>
    </font>
    <font>
      <b/>
      <sz val="11"/>
      <name val="Arial"/>
      <family val="2"/>
      <charset val="238"/>
    </font>
    <font>
      <sz val="12"/>
      <color indexed="8"/>
      <name val="Arial"/>
      <family val="2"/>
      <charset val="238"/>
    </font>
    <font>
      <b/>
      <sz val="10"/>
      <color indexed="8"/>
      <name val="Calibri"/>
      <family val="2"/>
      <charset val="238"/>
    </font>
    <font>
      <sz val="10"/>
      <color indexed="8"/>
      <name val="Arial"/>
      <family val="2"/>
      <charset val="238"/>
    </font>
    <font>
      <sz val="11"/>
      <name val="Arial"/>
      <family val="2"/>
      <charset val="238"/>
    </font>
    <font>
      <sz val="11"/>
      <color indexed="10"/>
      <name val="Arial"/>
      <family val="2"/>
      <charset val="238"/>
    </font>
    <font>
      <sz val="11"/>
      <color indexed="8"/>
      <name val="Arial"/>
      <family val="2"/>
      <charset val="238"/>
    </font>
    <font>
      <sz val="10"/>
      <name val="Calibri"/>
      <family val="2"/>
      <charset val="238"/>
    </font>
    <font>
      <b/>
      <sz val="11"/>
      <color indexed="8"/>
      <name val="Arial"/>
      <family val="2"/>
      <charset val="238"/>
    </font>
    <font>
      <b/>
      <sz val="10"/>
      <name val="Arial"/>
      <family val="2"/>
      <charset val="238"/>
    </font>
    <font>
      <b/>
      <sz val="11"/>
      <color theme="3"/>
      <name val="Calibri"/>
      <family val="2"/>
      <charset val="238"/>
      <scheme val="minor"/>
    </font>
    <font>
      <b/>
      <sz val="11"/>
      <color theme="1"/>
      <name val="Calibri"/>
      <family val="2"/>
      <charset val="238"/>
      <scheme val="minor"/>
    </font>
    <font>
      <sz val="14"/>
      <color theme="1"/>
      <name val="Arial"/>
      <family val="2"/>
      <charset val="238"/>
    </font>
    <font>
      <b/>
      <sz val="12"/>
      <color theme="1"/>
      <name val="Arial"/>
      <family val="2"/>
      <charset val="238"/>
    </font>
    <font>
      <b/>
      <sz val="11"/>
      <color rgb="FFFF0000"/>
      <name val="Calibri"/>
      <family val="2"/>
      <charset val="238"/>
      <scheme val="minor"/>
    </font>
    <font>
      <sz val="11"/>
      <color theme="1"/>
      <name val="Arial"/>
      <family val="2"/>
    </font>
    <font>
      <b/>
      <sz val="11"/>
      <color theme="3"/>
      <name val="Arial"/>
      <family val="2"/>
    </font>
    <font>
      <b/>
      <sz val="11"/>
      <color theme="1"/>
      <name val="Arial"/>
      <family val="2"/>
    </font>
    <font>
      <b/>
      <sz val="12"/>
      <color theme="0"/>
      <name val="Arial"/>
      <family val="2"/>
    </font>
    <font>
      <b/>
      <sz val="11"/>
      <color theme="3"/>
      <name val="Calibri"/>
      <family val="2"/>
      <scheme val="minor"/>
    </font>
    <font>
      <sz val="11"/>
      <color theme="1"/>
      <name val="Calibri"/>
      <family val="2"/>
      <scheme val="minor"/>
    </font>
    <font>
      <b/>
      <sz val="12"/>
      <color rgb="FFFF0000"/>
      <name val="Arial"/>
      <family val="2"/>
    </font>
    <font>
      <b/>
      <sz val="11"/>
      <color theme="1"/>
      <name val="Arial"/>
      <family val="2"/>
      <charset val="238"/>
    </font>
    <font>
      <sz val="12"/>
      <color theme="1"/>
      <name val="Arial"/>
      <family val="2"/>
      <charset val="238"/>
    </font>
    <font>
      <b/>
      <sz val="14"/>
      <color theme="1"/>
      <name val="Calibri"/>
      <family val="2"/>
      <scheme val="minor"/>
    </font>
    <font>
      <sz val="10"/>
      <color theme="1"/>
      <name val="Calibri"/>
      <family val="2"/>
      <charset val="238"/>
      <scheme val="minor"/>
    </font>
    <font>
      <b/>
      <sz val="14"/>
      <color theme="1"/>
      <name val="Arial"/>
      <family val="2"/>
      <charset val="238"/>
    </font>
    <font>
      <b/>
      <sz val="10"/>
      <color theme="1"/>
      <name val="Calibri"/>
      <family val="2"/>
      <charset val="238"/>
      <scheme val="minor"/>
    </font>
    <font>
      <b/>
      <sz val="10"/>
      <color theme="1"/>
      <name val="Arial"/>
      <family val="2"/>
      <charset val="238"/>
    </font>
    <font>
      <sz val="10"/>
      <color theme="1"/>
      <name val="Arial"/>
      <family val="2"/>
      <charset val="238"/>
    </font>
    <font>
      <b/>
      <i/>
      <sz val="11"/>
      <color theme="1"/>
      <name val="Calibri"/>
      <family val="2"/>
      <scheme val="minor"/>
    </font>
    <font>
      <sz val="11"/>
      <color theme="1"/>
      <name val="Arial"/>
      <family val="2"/>
      <charset val="238"/>
    </font>
    <font>
      <b/>
      <sz val="11"/>
      <color theme="1"/>
      <name val="Calibri"/>
      <family val="2"/>
      <scheme val="minor"/>
    </font>
    <font>
      <sz val="12"/>
      <color theme="0"/>
      <name val="Arial"/>
      <family val="2"/>
      <charset val="238"/>
    </font>
    <font>
      <b/>
      <sz val="11"/>
      <color rgb="FFFF0000"/>
      <name val="Arial"/>
      <family val="2"/>
    </font>
    <font>
      <b/>
      <sz val="11"/>
      <color rgb="FFFF0000"/>
      <name val="Calibri"/>
      <family val="2"/>
      <scheme val="minor"/>
    </font>
    <font>
      <b/>
      <sz val="11"/>
      <color theme="0"/>
      <name val="Arial"/>
      <family val="2"/>
      <charset val="238"/>
    </font>
  </fonts>
  <fills count="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1"/>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8"/>
      </bottom>
      <diagonal/>
    </border>
  </borders>
  <cellStyleXfs count="1">
    <xf numFmtId="0" fontId="0" fillId="0" borderId="0"/>
  </cellStyleXfs>
  <cellXfs count="145">
    <xf numFmtId="0" fontId="0" fillId="0" borderId="0" xfId="0"/>
    <xf numFmtId="0" fontId="21" fillId="0" borderId="0" xfId="0" applyFont="1" applyAlignment="1">
      <alignment vertical="center"/>
    </xf>
    <xf numFmtId="0" fontId="22" fillId="0" borderId="0" xfId="0" applyFont="1" applyAlignment="1">
      <alignment horizontal="center"/>
    </xf>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4" fontId="23" fillId="0" borderId="1" xfId="0" applyNumberFormat="1" applyFont="1" applyBorder="1"/>
    <xf numFmtId="4" fontId="23" fillId="0" borderId="0" xfId="0" applyNumberFormat="1" applyFont="1"/>
    <xf numFmtId="4" fontId="19" fillId="0" borderId="1" xfId="0" applyNumberFormat="1" applyFont="1" applyBorder="1"/>
    <xf numFmtId="4" fontId="19" fillId="0" borderId="0" xfId="0" applyNumberFormat="1" applyFont="1"/>
    <xf numFmtId="0" fontId="20" fillId="0" borderId="1" xfId="0" applyFont="1" applyBorder="1"/>
    <xf numFmtId="0" fontId="20" fillId="0" borderId="0" xfId="0" applyFont="1"/>
    <xf numFmtId="0" fontId="2" fillId="2" borderId="1" xfId="0" applyFont="1" applyFill="1" applyBorder="1" applyAlignment="1">
      <alignment vertical="top" wrapText="1"/>
    </xf>
    <xf numFmtId="0" fontId="3" fillId="2" borderId="0" xfId="0" applyFont="1" applyFill="1"/>
    <xf numFmtId="0" fontId="24" fillId="0" borderId="0" xfId="0" applyFont="1"/>
    <xf numFmtId="4" fontId="25" fillId="0" borderId="0" xfId="0" applyNumberFormat="1" applyFont="1" applyAlignment="1">
      <alignment vertical="center"/>
    </xf>
    <xf numFmtId="0" fontId="26" fillId="0" borderId="0" xfId="0" applyFont="1" applyAlignment="1">
      <alignment horizontal="center"/>
    </xf>
    <xf numFmtId="4" fontId="25" fillId="0" borderId="2" xfId="0" applyNumberFormat="1" applyFont="1" applyBorder="1" applyAlignment="1">
      <alignment vertical="top" wrapText="1"/>
    </xf>
    <xf numFmtId="0" fontId="2" fillId="3" borderId="1" xfId="0" applyFont="1" applyFill="1" applyBorder="1" applyAlignment="1">
      <alignment vertical="top" wrapText="1"/>
    </xf>
    <xf numFmtId="0" fontId="3" fillId="3" borderId="0" xfId="0" applyFont="1" applyFill="1"/>
    <xf numFmtId="4" fontId="25" fillId="0" borderId="0" xfId="0" applyNumberFormat="1" applyFont="1"/>
    <xf numFmtId="0" fontId="27" fillId="4" borderId="1" xfId="0" applyFont="1" applyFill="1" applyBorder="1" applyAlignment="1">
      <alignment vertical="top" wrapText="1"/>
    </xf>
    <xf numFmtId="4" fontId="28" fillId="0" borderId="1" xfId="0" applyNumberFormat="1" applyFont="1" applyBorder="1" applyAlignment="1">
      <alignment vertical="top" wrapText="1"/>
    </xf>
    <xf numFmtId="0" fontId="29" fillId="0" borderId="0" xfId="0" applyFont="1"/>
    <xf numFmtId="0" fontId="27" fillId="5" borderId="3" xfId="0" applyFont="1" applyFill="1" applyBorder="1" applyAlignment="1">
      <alignment vertical="top" wrapText="1"/>
    </xf>
    <xf numFmtId="0" fontId="27" fillId="5" borderId="4" xfId="0" applyFont="1" applyFill="1" applyBorder="1" applyAlignment="1">
      <alignment vertical="top" wrapText="1"/>
    </xf>
    <xf numFmtId="4" fontId="25" fillId="0" borderId="0" xfId="0" applyNumberFormat="1" applyFont="1" applyAlignment="1">
      <alignment vertical="top" wrapText="1"/>
    </xf>
    <xf numFmtId="0" fontId="30" fillId="5" borderId="4" xfId="0" applyFont="1" applyFill="1" applyBorder="1" applyAlignment="1">
      <alignment vertical="top" wrapText="1"/>
    </xf>
    <xf numFmtId="4" fontId="9" fillId="6" borderId="5" xfId="0" applyNumberFormat="1" applyFont="1" applyFill="1" applyBorder="1" applyAlignment="1">
      <alignment horizontal="center"/>
    </xf>
    <xf numFmtId="0" fontId="31" fillId="0" borderId="0" xfId="0" applyFont="1"/>
    <xf numFmtId="0" fontId="32" fillId="0" borderId="0" xfId="0" applyFont="1"/>
    <xf numFmtId="0" fontId="0" fillId="0" borderId="6" xfId="0" applyBorder="1" applyAlignment="1">
      <alignment horizontal="center"/>
    </xf>
    <xf numFmtId="0" fontId="0" fillId="4" borderId="0" xfId="0" applyFill="1"/>
    <xf numFmtId="4" fontId="33" fillId="0" borderId="0" xfId="0" applyNumberFormat="1" applyFont="1" applyAlignment="1">
      <alignment vertical="center" wrapText="1"/>
    </xf>
    <xf numFmtId="4" fontId="33" fillId="0" borderId="0" xfId="0" applyNumberFormat="1" applyFont="1" applyAlignment="1">
      <alignment vertical="center"/>
    </xf>
    <xf numFmtId="0" fontId="26" fillId="4" borderId="0" xfId="0" applyFont="1" applyFill="1" applyAlignment="1">
      <alignment horizontal="center"/>
    </xf>
    <xf numFmtId="0" fontId="3" fillId="4" borderId="0" xfId="0" applyFont="1" applyFill="1"/>
    <xf numFmtId="0" fontId="24" fillId="4" borderId="0" xfId="0" applyFont="1" applyFill="1"/>
    <xf numFmtId="0" fontId="3" fillId="7" borderId="0" xfId="0" applyFont="1" applyFill="1"/>
    <xf numFmtId="0" fontId="27" fillId="0" borderId="0" xfId="0" applyFont="1" applyAlignment="1">
      <alignment vertical="top" wrapText="1"/>
    </xf>
    <xf numFmtId="4" fontId="25" fillId="0" borderId="1" xfId="0" applyNumberFormat="1" applyFont="1" applyBorder="1" applyAlignment="1">
      <alignment vertical="top" wrapText="1"/>
    </xf>
    <xf numFmtId="4" fontId="28" fillId="0" borderId="0" xfId="0" applyNumberFormat="1" applyFont="1" applyAlignment="1">
      <alignment vertical="top" wrapText="1"/>
    </xf>
    <xf numFmtId="4" fontId="25" fillId="0" borderId="1" xfId="0" applyNumberFormat="1" applyFont="1" applyBorder="1" applyAlignment="1">
      <alignment horizontal="right" vertical="top" wrapText="1"/>
    </xf>
    <xf numFmtId="4" fontId="25" fillId="0" borderId="3" xfId="0" applyNumberFormat="1" applyFont="1" applyBorder="1" applyAlignment="1">
      <alignment vertical="top" wrapText="1"/>
    </xf>
    <xf numFmtId="4" fontId="28" fillId="0" borderId="3" xfId="0" applyNumberFormat="1" applyFont="1" applyBorder="1" applyAlignment="1">
      <alignment vertical="top" wrapText="1"/>
    </xf>
    <xf numFmtId="0" fontId="22" fillId="6" borderId="5" xfId="0" applyFont="1" applyFill="1" applyBorder="1" applyAlignment="1">
      <alignment horizontal="center"/>
    </xf>
    <xf numFmtId="0" fontId="22" fillId="6" borderId="5" xfId="0" applyFont="1" applyFill="1" applyBorder="1" applyAlignment="1">
      <alignment horizontal="center" wrapText="1"/>
    </xf>
    <xf numFmtId="0" fontId="31" fillId="6" borderId="5" xfId="0" applyFont="1" applyFill="1" applyBorder="1" applyAlignment="1">
      <alignment horizontal="center"/>
    </xf>
    <xf numFmtId="0" fontId="2" fillId="2" borderId="1" xfId="0" applyFont="1" applyFill="1" applyBorder="1" applyAlignment="1">
      <alignment horizontal="center" vertical="top" wrapText="1"/>
    </xf>
    <xf numFmtId="0" fontId="27" fillId="5" borderId="11" xfId="0" applyFont="1" applyFill="1" applyBorder="1" applyAlignment="1">
      <alignment horizontal="center" vertical="top"/>
    </xf>
    <xf numFmtId="0" fontId="27" fillId="5" borderId="3" xfId="0" applyFont="1" applyFill="1" applyBorder="1" applyAlignment="1">
      <alignment horizontal="center" vertical="top" wrapText="1"/>
    </xf>
    <xf numFmtId="0" fontId="7" fillId="0" borderId="0" xfId="0" quotePrefix="1" applyFont="1" applyAlignment="1">
      <alignment horizontal="left" vertical="top" wrapText="1"/>
    </xf>
    <xf numFmtId="0" fontId="38" fillId="8" borderId="0" xfId="0" applyFont="1" applyFill="1" applyAlignment="1">
      <alignment horizontal="left" vertical="top" wrapText="1"/>
    </xf>
    <xf numFmtId="0" fontId="38" fillId="0" borderId="0" xfId="0" quotePrefix="1" applyFont="1" applyAlignment="1">
      <alignment horizontal="left" vertical="top" wrapText="1"/>
    </xf>
    <xf numFmtId="0" fontId="38" fillId="0" borderId="0" xfId="0" applyFont="1" applyAlignment="1">
      <alignment horizontal="left" vertical="top" wrapText="1"/>
    </xf>
    <xf numFmtId="0" fontId="39" fillId="0" borderId="1" xfId="0" applyFont="1" applyBorder="1" applyAlignment="1">
      <alignment vertical="top" wrapText="1"/>
    </xf>
    <xf numFmtId="0" fontId="24" fillId="0" borderId="3" xfId="0" applyFont="1" applyBorder="1" applyAlignment="1">
      <alignment horizontal="center" vertical="top" wrapText="1"/>
    </xf>
    <xf numFmtId="0" fontId="13" fillId="0" borderId="1" xfId="0" applyFont="1" applyBorder="1" applyAlignment="1">
      <alignment horizontal="left" vertical="top" wrapText="1" indent="2"/>
    </xf>
    <xf numFmtId="0" fontId="26" fillId="0" borderId="3" xfId="0" applyFont="1" applyBorder="1" applyAlignment="1">
      <alignment horizontal="right" vertical="top" wrapText="1"/>
    </xf>
    <xf numFmtId="0" fontId="29" fillId="0" borderId="1" xfId="0" applyFont="1" applyBorder="1" applyAlignment="1">
      <alignment horizontal="center" vertical="top" wrapText="1"/>
    </xf>
    <xf numFmtId="0" fontId="41" fillId="0" borderId="1" xfId="0" applyFont="1" applyBorder="1" applyAlignment="1">
      <alignment horizontal="right" vertical="top" wrapText="1"/>
    </xf>
    <xf numFmtId="0" fontId="24" fillId="0" borderId="1" xfId="0" applyFont="1" applyBorder="1" applyAlignment="1">
      <alignment horizontal="center" vertical="top" wrapText="1"/>
    </xf>
    <xf numFmtId="0" fontId="26" fillId="0" borderId="1" xfId="0" applyFont="1" applyBorder="1" applyAlignment="1">
      <alignment horizontal="right" vertical="top" wrapText="1"/>
    </xf>
    <xf numFmtId="0" fontId="26" fillId="0" borderId="3" xfId="0" applyFont="1" applyBorder="1" applyAlignment="1">
      <alignment vertical="top" wrapText="1"/>
    </xf>
    <xf numFmtId="0" fontId="40" fillId="0" borderId="1" xfId="0" applyFont="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center" vertical="center" wrapText="1"/>
    </xf>
    <xf numFmtId="0" fontId="7" fillId="0" borderId="0" xfId="0" applyFont="1" applyAlignment="1">
      <alignment horizontal="left" vertical="top" wrapText="1"/>
    </xf>
    <xf numFmtId="0" fontId="29" fillId="0" borderId="3" xfId="0" applyFont="1" applyBorder="1" applyAlignment="1">
      <alignment horizontal="center" vertical="top" wrapText="1"/>
    </xf>
    <xf numFmtId="0" fontId="40" fillId="0" borderId="3" xfId="0" applyFont="1" applyBorder="1" applyAlignment="1">
      <alignment horizontal="left" vertical="top" wrapText="1" indent="2"/>
    </xf>
    <xf numFmtId="0" fontId="29" fillId="0" borderId="0" xfId="0" applyFont="1" applyAlignment="1">
      <alignment horizontal="center" vertical="top" wrapText="1"/>
    </xf>
    <xf numFmtId="0" fontId="41" fillId="0" borderId="3" xfId="0" applyFont="1" applyBorder="1" applyAlignment="1">
      <alignment horizontal="right" vertical="top" wrapText="1"/>
    </xf>
    <xf numFmtId="0" fontId="3" fillId="0" borderId="1" xfId="0" applyFont="1" applyBorder="1" applyAlignment="1">
      <alignment horizontal="left" vertical="top" wrapText="1" indent="2"/>
    </xf>
    <xf numFmtId="0" fontId="24" fillId="0" borderId="1" xfId="0" applyFont="1" applyBorder="1" applyAlignment="1">
      <alignment horizontal="center" vertical="center" textRotation="90" wrapText="1"/>
    </xf>
    <xf numFmtId="0" fontId="26" fillId="0" borderId="0" xfId="0" applyFont="1" applyAlignment="1">
      <alignment horizontal="center" vertical="top"/>
    </xf>
    <xf numFmtId="0" fontId="26" fillId="0" borderId="0" xfId="0" applyFont="1" applyAlignment="1">
      <alignment horizontal="right" vertical="top" wrapText="1"/>
    </xf>
    <xf numFmtId="0" fontId="26" fillId="0" borderId="0" xfId="0" applyFont="1" applyAlignment="1">
      <alignment horizontal="center" vertical="center" wrapText="1"/>
    </xf>
    <xf numFmtId="0" fontId="26" fillId="0" borderId="0" xfId="0" applyFont="1" applyAlignment="1">
      <alignment horizontal="left" vertical="top" wrapText="1"/>
    </xf>
    <xf numFmtId="0" fontId="24" fillId="0" borderId="0" xfId="0" applyFont="1" applyAlignment="1">
      <alignment horizontal="center" vertical="top" wrapText="1"/>
    </xf>
    <xf numFmtId="0" fontId="1" fillId="7" borderId="0" xfId="0" applyFont="1" applyFill="1" applyAlignment="1">
      <alignment vertical="top" wrapText="1"/>
    </xf>
    <xf numFmtId="0" fontId="2" fillId="3" borderId="1" xfId="0" applyFont="1" applyFill="1" applyBorder="1" applyAlignment="1">
      <alignment horizontal="center" vertical="top" wrapText="1"/>
    </xf>
    <xf numFmtId="0" fontId="30" fillId="5" borderId="3" xfId="0" applyFont="1" applyFill="1" applyBorder="1" applyAlignment="1">
      <alignment horizontal="center" vertical="top" wrapText="1"/>
    </xf>
    <xf numFmtId="0" fontId="3" fillId="0" borderId="1" xfId="0" applyFont="1" applyBorder="1" applyAlignment="1">
      <alignment horizontal="center" vertical="top" wrapText="1"/>
    </xf>
    <xf numFmtId="0" fontId="6" fillId="0" borderId="1" xfId="0" applyFont="1" applyBorder="1" applyAlignment="1">
      <alignment horizontal="right" vertical="top" wrapText="1"/>
    </xf>
    <xf numFmtId="0" fontId="27" fillId="5" borderId="3" xfId="0" applyFont="1" applyFill="1" applyBorder="1" applyAlignment="1">
      <alignment vertical="top"/>
    </xf>
    <xf numFmtId="0" fontId="15" fillId="0" borderId="12" xfId="0" applyFont="1" applyBorder="1" applyAlignment="1">
      <alignment vertical="top" wrapText="1"/>
    </xf>
    <xf numFmtId="0" fontId="42" fillId="5" borderId="3" xfId="0" applyFont="1" applyFill="1" applyBorder="1" applyAlignment="1">
      <alignment vertical="top" wrapText="1"/>
    </xf>
    <xf numFmtId="0" fontId="3" fillId="0" borderId="1" xfId="0" applyFont="1" applyBorder="1" applyAlignment="1">
      <alignment horizontal="left" vertical="top" wrapText="1"/>
    </xf>
    <xf numFmtId="0" fontId="24" fillId="0" borderId="3" xfId="0" applyFont="1" applyBorder="1" applyAlignment="1">
      <alignment horizontal="center" vertical="top"/>
    </xf>
    <xf numFmtId="0" fontId="24" fillId="0" borderId="3" xfId="0" applyFont="1" applyBorder="1" applyAlignment="1">
      <alignment wrapText="1"/>
    </xf>
    <xf numFmtId="0" fontId="24" fillId="0" borderId="1" xfId="0" applyFont="1" applyBorder="1" applyAlignment="1">
      <alignment horizontal="left" vertical="center" textRotation="90" wrapText="1"/>
    </xf>
    <xf numFmtId="0" fontId="24" fillId="0" borderId="0" xfId="0" applyFont="1" applyAlignment="1">
      <alignment horizontal="center"/>
    </xf>
    <xf numFmtId="0" fontId="24" fillId="0" borderId="0" xfId="0" applyFont="1" applyAlignment="1">
      <alignment wrapText="1"/>
    </xf>
    <xf numFmtId="0" fontId="26" fillId="0" borderId="0" xfId="0" applyFont="1"/>
    <xf numFmtId="0" fontId="24" fillId="7" borderId="0" xfId="0" applyFont="1" applyFill="1" applyAlignment="1">
      <alignment vertical="top" wrapText="1"/>
    </xf>
    <xf numFmtId="0" fontId="26" fillId="0" borderId="0" xfId="0" applyFont="1" applyAlignment="1">
      <alignment vertical="top" wrapText="1"/>
    </xf>
    <xf numFmtId="0" fontId="26" fillId="0" borderId="0" xfId="0" applyFont="1" applyAlignment="1">
      <alignment vertical="center" wrapText="1"/>
    </xf>
    <xf numFmtId="0" fontId="24" fillId="0" borderId="0" xfId="0" applyFont="1" applyAlignment="1">
      <alignment horizontal="left" wrapText="1"/>
    </xf>
    <xf numFmtId="0" fontId="26" fillId="0" borderId="0" xfId="0" applyFont="1" applyAlignment="1">
      <alignment horizontal="right" wrapText="1"/>
    </xf>
    <xf numFmtId="4" fontId="43" fillId="0" borderId="1" xfId="0" applyNumberFormat="1" applyFont="1" applyBorder="1" applyAlignment="1" applyProtection="1">
      <alignment horizontal="right" vertical="top" wrapText="1"/>
      <protection locked="0"/>
    </xf>
    <xf numFmtId="4" fontId="44" fillId="0" borderId="1" xfId="0" applyNumberFormat="1" applyFont="1" applyBorder="1" applyAlignment="1" applyProtection="1">
      <alignment horizontal="right" vertical="top" wrapText="1"/>
      <protection locked="0"/>
    </xf>
    <xf numFmtId="0" fontId="27" fillId="5" borderId="3" xfId="0" applyFont="1" applyFill="1" applyBorder="1" applyAlignment="1" applyProtection="1">
      <alignment vertical="top" wrapText="1"/>
      <protection locked="0"/>
    </xf>
    <xf numFmtId="4" fontId="44" fillId="0" borderId="3" xfId="0" applyNumberFormat="1" applyFont="1" applyBorder="1" applyAlignment="1" applyProtection="1">
      <alignment horizontal="right" vertical="top" wrapText="1"/>
      <protection locked="0"/>
    </xf>
    <xf numFmtId="4" fontId="6" fillId="0" borderId="0" xfId="0" applyNumberFormat="1" applyFont="1" applyAlignment="1" applyProtection="1">
      <alignment horizontal="right" vertical="top" wrapText="1"/>
      <protection locked="0"/>
    </xf>
    <xf numFmtId="4" fontId="43" fillId="0" borderId="0" xfId="0" applyNumberFormat="1" applyFont="1" applyAlignment="1" applyProtection="1">
      <alignment horizontal="right" vertical="top" wrapText="1"/>
      <protection locked="0"/>
    </xf>
    <xf numFmtId="0" fontId="2" fillId="3" borderId="1" xfId="0" applyFont="1" applyFill="1" applyBorder="1" applyAlignment="1" applyProtection="1">
      <alignment vertical="top" wrapText="1"/>
      <protection locked="0"/>
    </xf>
    <xf numFmtId="0" fontId="30" fillId="5" borderId="3" xfId="0" applyFont="1" applyFill="1" applyBorder="1" applyAlignment="1" applyProtection="1">
      <alignment vertical="top" wrapText="1"/>
      <protection locked="0"/>
    </xf>
    <xf numFmtId="0" fontId="42" fillId="5" borderId="3" xfId="0" applyFont="1" applyFill="1" applyBorder="1" applyAlignment="1" applyProtection="1">
      <alignment vertical="top" wrapText="1"/>
      <protection locked="0"/>
    </xf>
    <xf numFmtId="4" fontId="43" fillId="0" borderId="0" xfId="0" applyNumberFormat="1" applyFont="1" applyProtection="1">
      <protection locked="0"/>
    </xf>
    <xf numFmtId="4" fontId="43" fillId="0" borderId="0" xfId="0" applyNumberFormat="1" applyFont="1" applyAlignment="1" applyProtection="1">
      <alignment vertical="center" wrapText="1"/>
      <protection locked="0"/>
    </xf>
    <xf numFmtId="4" fontId="6" fillId="0" borderId="0" xfId="0" applyNumberFormat="1" applyFont="1" applyAlignment="1">
      <alignment horizontal="right" vertical="top" wrapText="1"/>
    </xf>
    <xf numFmtId="0" fontId="40" fillId="0" borderId="1" xfId="0" applyFont="1" applyBorder="1" applyAlignment="1" applyProtection="1">
      <alignment horizontal="left" vertical="top" wrapText="1" indent="2"/>
      <protection locked="0"/>
    </xf>
    <xf numFmtId="0" fontId="27" fillId="0" borderId="0" xfId="0" applyFont="1" applyAlignment="1">
      <alignment horizontal="center" vertical="top"/>
    </xf>
    <xf numFmtId="0" fontId="27" fillId="0" borderId="0" xfId="0" applyFont="1" applyAlignment="1">
      <alignment horizontal="center" vertical="top" wrapText="1"/>
    </xf>
    <xf numFmtId="0" fontId="27" fillId="4" borderId="1" xfId="0" applyFont="1" applyFill="1" applyBorder="1" applyAlignment="1">
      <alignment horizontal="center" vertical="top" wrapText="1"/>
    </xf>
    <xf numFmtId="4" fontId="43" fillId="0" borderId="0" xfId="0" applyNumberFormat="1" applyFont="1"/>
    <xf numFmtId="0" fontId="26" fillId="0" borderId="0" xfId="0" applyFont="1" applyAlignment="1">
      <alignment horizontal="left" wrapText="1"/>
    </xf>
    <xf numFmtId="0" fontId="31" fillId="0" borderId="0" xfId="0" applyFont="1" applyAlignment="1">
      <alignment wrapText="1"/>
    </xf>
    <xf numFmtId="0" fontId="31" fillId="0" borderId="0" xfId="0" applyFont="1" applyAlignment="1">
      <alignment horizontal="center"/>
    </xf>
    <xf numFmtId="4" fontId="9" fillId="0" borderId="0" xfId="0" applyNumberFormat="1" applyFont="1"/>
    <xf numFmtId="4" fontId="45" fillId="0" borderId="0" xfId="0" applyNumberFormat="1" applyFont="1"/>
    <xf numFmtId="0" fontId="31" fillId="0" borderId="0" xfId="0" applyFont="1" applyAlignment="1">
      <alignment horizontal="left"/>
    </xf>
    <xf numFmtId="4" fontId="25" fillId="0" borderId="2" xfId="0" applyNumberFormat="1" applyFont="1" applyBorder="1"/>
    <xf numFmtId="4" fontId="25" fillId="0" borderId="0" xfId="0" applyNumberFormat="1" applyFont="1" applyAlignment="1">
      <alignment vertical="top" wrapText="1"/>
    </xf>
    <xf numFmtId="4" fontId="25" fillId="0" borderId="1" xfId="0" applyNumberFormat="1" applyFont="1" applyBorder="1" applyAlignment="1">
      <alignment vertical="top" wrapText="1"/>
    </xf>
    <xf numFmtId="0" fontId="20" fillId="0" borderId="0" xfId="0" applyFont="1" applyAlignment="1">
      <alignment horizontal="left" wrapText="1"/>
    </xf>
    <xf numFmtId="4" fontId="43" fillId="0" borderId="0" xfId="0" applyNumberFormat="1" applyFont="1" applyAlignment="1" applyProtection="1">
      <alignment horizontal="right" vertical="top" wrapText="1"/>
      <protection locked="0"/>
    </xf>
    <xf numFmtId="4" fontId="43" fillId="0" borderId="1" xfId="0" applyNumberFormat="1" applyFont="1" applyBorder="1" applyAlignment="1" applyProtection="1">
      <alignment horizontal="right" vertical="top" wrapText="1"/>
      <protection locked="0"/>
    </xf>
    <xf numFmtId="0" fontId="24" fillId="0" borderId="0" xfId="0" applyFont="1" applyAlignment="1">
      <alignment horizontal="center" vertical="top" wrapText="1"/>
    </xf>
    <xf numFmtId="0" fontId="24" fillId="0" borderId="1" xfId="0" applyFont="1" applyBorder="1" applyAlignment="1">
      <alignment horizontal="center" vertical="top" wrapText="1"/>
    </xf>
    <xf numFmtId="0" fontId="26" fillId="0" borderId="0" xfId="0" applyFont="1" applyAlignment="1">
      <alignment horizontal="right" vertical="top" wrapText="1"/>
    </xf>
    <xf numFmtId="0" fontId="26" fillId="0" borderId="1" xfId="0" applyFont="1" applyBorder="1" applyAlignment="1">
      <alignment horizontal="right" vertical="top" wrapText="1"/>
    </xf>
    <xf numFmtId="0" fontId="10" fillId="0" borderId="8" xfId="0" applyFont="1" applyBorder="1" applyAlignment="1">
      <alignment horizontal="left" vertical="top" wrapText="1"/>
    </xf>
    <xf numFmtId="0" fontId="32" fillId="0" borderId="8" xfId="0" applyFont="1" applyBorder="1" applyAlignment="1">
      <alignment horizontal="left" vertical="top" wrapText="1"/>
    </xf>
    <xf numFmtId="4" fontId="43" fillId="0" borderId="10" xfId="0" applyNumberFormat="1" applyFont="1" applyBorder="1" applyAlignment="1" applyProtection="1">
      <alignment horizontal="right" vertical="top" wrapText="1"/>
      <protection locked="0"/>
    </xf>
    <xf numFmtId="0" fontId="34" fillId="0" borderId="6" xfId="0" applyFont="1" applyBorder="1" applyAlignment="1">
      <alignment horizontal="right"/>
    </xf>
    <xf numFmtId="0" fontId="34" fillId="0" borderId="7" xfId="0" applyFont="1" applyBorder="1" applyAlignment="1">
      <alignment horizontal="right"/>
    </xf>
    <xf numFmtId="0" fontId="35" fillId="0" borderId="3" xfId="0" quotePrefix="1" applyFont="1" applyBorder="1" applyAlignment="1">
      <alignment horizontal="center" vertical="center"/>
    </xf>
    <xf numFmtId="0" fontId="10" fillId="0" borderId="0" xfId="0" applyFont="1" applyAlignment="1">
      <alignment horizontal="left" vertical="center" wrapText="1"/>
    </xf>
    <xf numFmtId="0" fontId="32" fillId="0" borderId="0" xfId="0" applyFont="1" applyAlignment="1">
      <alignment horizontal="left" vertical="center" wrapText="1"/>
    </xf>
    <xf numFmtId="0" fontId="35" fillId="0" borderId="3" xfId="0" applyFont="1" applyBorder="1" applyAlignment="1">
      <alignment horizontal="center" vertical="center"/>
    </xf>
    <xf numFmtId="0" fontId="36" fillId="0" borderId="9" xfId="0" applyFont="1" applyBorder="1" applyAlignment="1">
      <alignment horizontal="center" vertical="top"/>
    </xf>
    <xf numFmtId="0" fontId="37" fillId="0" borderId="9" xfId="0" applyFont="1" applyBorder="1" applyAlignment="1">
      <alignment horizontal="center" vertical="top"/>
    </xf>
    <xf numFmtId="4" fontId="25" fillId="0" borderId="10" xfId="0" applyNumberFormat="1" applyFont="1" applyBorder="1" applyAlignment="1">
      <alignment vertical="top" wrapText="1"/>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9525</xdr:rowOff>
    </xdr:from>
    <xdr:to>
      <xdr:col>1</xdr:col>
      <xdr:colOff>838200</xdr:colOff>
      <xdr:row>0</xdr:row>
      <xdr:rowOff>219075</xdr:rowOff>
    </xdr:to>
    <xdr:pic>
      <xdr:nvPicPr>
        <xdr:cNvPr id="1874" name="Slika 105" descr="99 - LOGO - TESLA">
          <a:extLst>
            <a:ext uri="{FF2B5EF4-FFF2-40B4-BE49-F238E27FC236}">
              <a16:creationId xmlns:a16="http://schemas.microsoft.com/office/drawing/2014/main" id="{00000000-0008-0000-0000-000052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352550"/>
          <a:ext cx="1181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01\t01-d\TESLA%20D.O.O\02.%20-%20PREDMETI%20-%20PROJEKTI%20-%20PONUDE\2011-01-02%20-%20JAVNA%20RASVJETA%20-%20Donja%20Vo&#263;a\PODLOGA%20-%2002\1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TS"/>
      <sheetName val="b) napojni vodovi"/>
      <sheetName val="c) TK"/>
      <sheetName val="d) promet "/>
      <sheetName val="e) voda"/>
      <sheetName val="f) rasvjeta "/>
      <sheetName val="g) promet - teretni dio"/>
      <sheetName val="rekapitulacija"/>
      <sheetName val="c) TK - teh dio"/>
      <sheetName val="d) promet - teh dio"/>
      <sheetName val="e) voda - teh dio"/>
      <sheetName val="f) rasvjeta - teh dio"/>
      <sheetName val="FAKTOR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row r="2">
          <cell r="B2">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15"/>
  <sheetViews>
    <sheetView tabSelected="1" view="pageBreakPreview" topLeftCell="A22" zoomScaleNormal="100" zoomScaleSheetLayoutView="100" workbookViewId="0">
      <selection activeCell="G107" sqref="G107"/>
    </sheetView>
  </sheetViews>
  <sheetFormatPr defaultRowHeight="15" x14ac:dyDescent="0.25"/>
  <cols>
    <col min="1" max="1" width="6.7109375" style="6" customWidth="1"/>
    <col min="2" max="2" width="75.7109375" style="4" customWidth="1"/>
    <col min="3" max="3" width="5.42578125" style="6" customWidth="1"/>
    <col min="4" max="4" width="8.5703125" style="12" customWidth="1"/>
    <col min="5" max="5" width="13.140625" style="8" customWidth="1"/>
    <col min="6" max="6" width="18.28515625" style="10" customWidth="1"/>
  </cols>
  <sheetData>
    <row r="1" spans="1:14" ht="18" customHeight="1" x14ac:dyDescent="0.25">
      <c r="A1" s="32"/>
      <c r="B1" s="136" t="s">
        <v>30</v>
      </c>
      <c r="C1" s="136"/>
      <c r="D1" s="136"/>
      <c r="E1" s="136"/>
      <c r="F1" s="137"/>
      <c r="G1" s="33"/>
      <c r="M1" s="34"/>
      <c r="N1" s="35"/>
    </row>
    <row r="2" spans="1:14" s="31" customFormat="1" ht="35.25" customHeight="1" x14ac:dyDescent="0.2">
      <c r="A2" s="133" t="s">
        <v>101</v>
      </c>
      <c r="B2" s="134"/>
      <c r="C2" s="134"/>
      <c r="D2" s="134"/>
      <c r="E2" s="134"/>
      <c r="F2" s="134"/>
    </row>
    <row r="3" spans="1:14" s="31" customFormat="1" ht="17.25" customHeight="1" x14ac:dyDescent="0.2">
      <c r="A3" s="139" t="s">
        <v>61</v>
      </c>
      <c r="B3" s="140"/>
      <c r="C3" s="140"/>
      <c r="D3" s="140"/>
      <c r="E3" s="140"/>
      <c r="F3" s="140"/>
    </row>
    <row r="4" spans="1:14" ht="18.75" customHeight="1" thickBot="1" x14ac:dyDescent="0.3">
      <c r="A4" s="5"/>
      <c r="B4" s="3"/>
      <c r="C4" s="5"/>
      <c r="D4" s="11"/>
      <c r="E4" s="7"/>
      <c r="F4" s="9"/>
    </row>
    <row r="5" spans="1:14" s="1" customFormat="1" ht="18.75" thickBot="1" x14ac:dyDescent="0.3">
      <c r="A5" s="141" t="s">
        <v>37</v>
      </c>
      <c r="B5" s="141"/>
      <c r="C5" s="141"/>
      <c r="D5" s="141"/>
      <c r="E5" s="141"/>
      <c r="F5" s="141"/>
    </row>
    <row r="6" spans="1:14" s="1" customFormat="1" ht="18.75" thickBot="1" x14ac:dyDescent="0.3">
      <c r="A6" s="138"/>
      <c r="B6" s="138"/>
      <c r="C6" s="138"/>
      <c r="D6" s="138"/>
      <c r="E6" s="138"/>
      <c r="F6" s="138"/>
    </row>
    <row r="7" spans="1:14" s="1" customFormat="1" ht="18" x14ac:dyDescent="0.25">
      <c r="A7" s="142" t="s">
        <v>89</v>
      </c>
      <c r="B7" s="143"/>
      <c r="C7" s="143"/>
      <c r="D7" s="143"/>
      <c r="E7" s="143"/>
      <c r="F7" s="143"/>
    </row>
    <row r="8" spans="1:14" s="2" customFormat="1" ht="15.75" x14ac:dyDescent="0.25">
      <c r="A8" s="46" t="s">
        <v>0</v>
      </c>
      <c r="B8" s="47" t="s">
        <v>1</v>
      </c>
      <c r="C8" s="48" t="s">
        <v>2</v>
      </c>
      <c r="D8" s="48" t="s">
        <v>3</v>
      </c>
      <c r="E8" s="29" t="s">
        <v>96</v>
      </c>
      <c r="F8" s="29" t="s">
        <v>97</v>
      </c>
    </row>
    <row r="9" spans="1:14" s="14" customFormat="1" ht="32.25" thickBot="1" x14ac:dyDescent="0.25">
      <c r="A9" s="49" t="s">
        <v>12</v>
      </c>
      <c r="B9" s="13" t="s">
        <v>83</v>
      </c>
      <c r="C9" s="49"/>
      <c r="D9" s="13"/>
      <c r="E9" s="13"/>
      <c r="F9" s="13"/>
    </row>
    <row r="10" spans="1:14" s="14" customFormat="1" ht="16.5" customHeight="1" thickBot="1" x14ac:dyDescent="0.25">
      <c r="A10" s="50" t="s">
        <v>20</v>
      </c>
      <c r="B10" s="25" t="s">
        <v>78</v>
      </c>
      <c r="C10" s="51"/>
      <c r="D10" s="25"/>
      <c r="E10" s="25"/>
      <c r="F10" s="26"/>
    </row>
    <row r="11" spans="1:14" s="15" customFormat="1" ht="162.75" customHeight="1" x14ac:dyDescent="0.2">
      <c r="A11" s="129" t="s">
        <v>7</v>
      </c>
      <c r="B11" s="68" t="s">
        <v>100</v>
      </c>
      <c r="C11" s="129"/>
      <c r="D11" s="131"/>
      <c r="E11" s="135"/>
      <c r="F11" s="144"/>
    </row>
    <row r="12" spans="1:14" s="15" customFormat="1" ht="120.75" customHeight="1" x14ac:dyDescent="0.2">
      <c r="A12" s="129"/>
      <c r="B12" s="52" t="s">
        <v>76</v>
      </c>
      <c r="C12" s="129"/>
      <c r="D12" s="131"/>
      <c r="E12" s="127"/>
      <c r="F12" s="124"/>
    </row>
    <row r="13" spans="1:14" s="15" customFormat="1" ht="108.75" customHeight="1" x14ac:dyDescent="0.2">
      <c r="A13" s="129"/>
      <c r="B13" s="52" t="s">
        <v>72</v>
      </c>
      <c r="C13" s="129"/>
      <c r="D13" s="131"/>
      <c r="E13" s="127"/>
      <c r="F13" s="124"/>
    </row>
    <row r="14" spans="1:14" s="15" customFormat="1" ht="100.5" customHeight="1" x14ac:dyDescent="0.2">
      <c r="A14" s="129"/>
      <c r="B14" s="53" t="s">
        <v>62</v>
      </c>
      <c r="C14" s="129"/>
      <c r="D14" s="131"/>
      <c r="E14" s="127"/>
      <c r="F14" s="124"/>
    </row>
    <row r="15" spans="1:14" s="15" customFormat="1" ht="147" customHeight="1" x14ac:dyDescent="0.2">
      <c r="A15" s="129"/>
      <c r="B15" s="52" t="s">
        <v>73</v>
      </c>
      <c r="C15" s="129"/>
      <c r="D15" s="131"/>
      <c r="E15" s="127"/>
      <c r="F15" s="124"/>
    </row>
    <row r="16" spans="1:14" s="24" customFormat="1" ht="134.25" customHeight="1" x14ac:dyDescent="0.25">
      <c r="A16" s="129"/>
      <c r="B16" s="54" t="s">
        <v>71</v>
      </c>
      <c r="C16" s="129"/>
      <c r="D16" s="131"/>
      <c r="E16" s="127"/>
      <c r="F16" s="124"/>
    </row>
    <row r="17" spans="1:7" s="24" customFormat="1" ht="72.75" customHeight="1" x14ac:dyDescent="0.25">
      <c r="A17" s="129"/>
      <c r="B17" s="55" t="s">
        <v>51</v>
      </c>
      <c r="C17" s="129"/>
      <c r="D17" s="131"/>
      <c r="E17" s="127"/>
      <c r="F17" s="124"/>
    </row>
    <row r="18" spans="1:7" s="24" customFormat="1" ht="30.75" thickBot="1" x14ac:dyDescent="0.3">
      <c r="A18" s="129"/>
      <c r="B18" s="56" t="s">
        <v>18</v>
      </c>
      <c r="C18" s="129"/>
      <c r="D18" s="131"/>
      <c r="E18" s="128"/>
      <c r="F18" s="125"/>
    </row>
    <row r="19" spans="1:7" s="15" customFormat="1" ht="220.5" customHeight="1" thickBot="1" x14ac:dyDescent="0.25">
      <c r="A19" s="57" t="s">
        <v>8</v>
      </c>
      <c r="B19" s="58" t="s">
        <v>99</v>
      </c>
      <c r="C19" s="57" t="s">
        <v>10</v>
      </c>
      <c r="D19" s="59">
        <v>15</v>
      </c>
      <c r="E19" s="100"/>
      <c r="F19" s="41">
        <f>D19*E19</f>
        <v>0</v>
      </c>
    </row>
    <row r="20" spans="1:7" s="24" customFormat="1" ht="63" customHeight="1" thickBot="1" x14ac:dyDescent="0.3">
      <c r="A20" s="60"/>
      <c r="B20" s="112" t="s">
        <v>45</v>
      </c>
      <c r="C20" s="60"/>
      <c r="D20" s="61"/>
      <c r="E20" s="101"/>
      <c r="F20" s="23"/>
    </row>
    <row r="21" spans="1:7" s="24" customFormat="1" ht="222" customHeight="1" thickBot="1" x14ac:dyDescent="0.3">
      <c r="A21" s="60" t="s">
        <v>9</v>
      </c>
      <c r="B21" s="58" t="s">
        <v>98</v>
      </c>
      <c r="C21" s="62" t="s">
        <v>10</v>
      </c>
      <c r="D21" s="63">
        <v>24</v>
      </c>
      <c r="E21" s="100"/>
      <c r="F21" s="41">
        <f>D21*E21</f>
        <v>0</v>
      </c>
    </row>
    <row r="22" spans="1:7" s="24" customFormat="1" ht="62.25" customHeight="1" thickBot="1" x14ac:dyDescent="0.3">
      <c r="A22" s="60"/>
      <c r="B22" s="112" t="s">
        <v>45</v>
      </c>
      <c r="C22" s="60"/>
      <c r="D22" s="61"/>
      <c r="E22" s="101"/>
      <c r="F22" s="23"/>
    </row>
    <row r="23" spans="1:7" s="39" customFormat="1" ht="104.25" customHeight="1" thickBot="1" x14ac:dyDescent="0.25">
      <c r="A23" s="62" t="s">
        <v>4</v>
      </c>
      <c r="B23" s="58" t="s">
        <v>77</v>
      </c>
      <c r="C23" s="62" t="s">
        <v>10</v>
      </c>
      <c r="D23" s="64">
        <v>39</v>
      </c>
      <c r="E23" s="100"/>
      <c r="F23" s="41">
        <f>D23*E23</f>
        <v>0</v>
      </c>
    </row>
    <row r="24" spans="1:7" s="15" customFormat="1" ht="16.5" customHeight="1" thickBot="1" x14ac:dyDescent="0.25">
      <c r="A24" s="50" t="s">
        <v>21</v>
      </c>
      <c r="B24" s="25" t="s">
        <v>79</v>
      </c>
      <c r="C24" s="25"/>
      <c r="D24" s="25"/>
      <c r="E24" s="102"/>
      <c r="F24" s="26"/>
      <c r="G24" s="38"/>
    </row>
    <row r="25" spans="1:7" s="15" customFormat="1" ht="30" thickBot="1" x14ac:dyDescent="0.25">
      <c r="A25" s="62" t="s">
        <v>7</v>
      </c>
      <c r="B25" s="65" t="s">
        <v>80</v>
      </c>
      <c r="C25" s="62"/>
      <c r="D25" s="63"/>
      <c r="E25" s="100"/>
      <c r="F25" s="41"/>
    </row>
    <row r="26" spans="1:7" s="14" customFormat="1" ht="16.5" customHeight="1" thickBot="1" x14ac:dyDescent="0.25">
      <c r="A26" s="62" t="s">
        <v>8</v>
      </c>
      <c r="B26" s="66" t="s">
        <v>38</v>
      </c>
      <c r="C26" s="67" t="s">
        <v>32</v>
      </c>
      <c r="D26" s="63">
        <v>39</v>
      </c>
      <c r="E26" s="100"/>
      <c r="F26" s="41">
        <f>D26*E26</f>
        <v>0</v>
      </c>
    </row>
    <row r="27" spans="1:7" s="15" customFormat="1" ht="16.5" customHeight="1" thickBot="1" x14ac:dyDescent="0.25">
      <c r="A27" s="50" t="s">
        <v>22</v>
      </c>
      <c r="B27" s="25" t="s">
        <v>19</v>
      </c>
      <c r="C27" s="51"/>
      <c r="D27" s="25"/>
      <c r="E27" s="102"/>
      <c r="F27" s="26"/>
    </row>
    <row r="28" spans="1:7" s="15" customFormat="1" ht="91.5" customHeight="1" x14ac:dyDescent="0.2">
      <c r="A28" s="129" t="s">
        <v>7</v>
      </c>
      <c r="B28" s="68" t="s">
        <v>81</v>
      </c>
      <c r="C28" s="129"/>
      <c r="D28" s="131"/>
      <c r="E28" s="127"/>
      <c r="F28" s="124"/>
    </row>
    <row r="29" spans="1:7" s="24" customFormat="1" ht="70.5" customHeight="1" x14ac:dyDescent="0.25">
      <c r="A29" s="129"/>
      <c r="B29" s="52" t="s">
        <v>49</v>
      </c>
      <c r="C29" s="129"/>
      <c r="D29" s="131"/>
      <c r="E29" s="127"/>
      <c r="F29" s="124"/>
    </row>
    <row r="30" spans="1:7" s="24" customFormat="1" ht="140.25" x14ac:dyDescent="0.25">
      <c r="A30" s="129"/>
      <c r="B30" s="55" t="s">
        <v>85</v>
      </c>
      <c r="C30" s="129"/>
      <c r="D30" s="131"/>
      <c r="E30" s="127"/>
      <c r="F30" s="124"/>
    </row>
    <row r="31" spans="1:7" s="24" customFormat="1" ht="112.5" customHeight="1" x14ac:dyDescent="0.25">
      <c r="A31" s="129"/>
      <c r="B31" s="54" t="s">
        <v>86</v>
      </c>
      <c r="C31" s="129"/>
      <c r="D31" s="131"/>
      <c r="E31" s="127"/>
      <c r="F31" s="124"/>
    </row>
    <row r="32" spans="1:7" s="15" customFormat="1" ht="30.75" thickBot="1" x14ac:dyDescent="0.25">
      <c r="A32" s="130"/>
      <c r="B32" s="56" t="s">
        <v>18</v>
      </c>
      <c r="C32" s="130"/>
      <c r="D32" s="132"/>
      <c r="E32" s="128"/>
      <c r="F32" s="125"/>
    </row>
    <row r="33" spans="1:6" s="24" customFormat="1" ht="15.75" thickBot="1" x14ac:dyDescent="0.3">
      <c r="A33" s="69" t="s">
        <v>8</v>
      </c>
      <c r="B33" s="70" t="s">
        <v>90</v>
      </c>
      <c r="C33" s="62" t="s">
        <v>10</v>
      </c>
      <c r="D33" s="63">
        <v>11</v>
      </c>
      <c r="E33" s="100"/>
      <c r="F33" s="41">
        <f>D33*E33</f>
        <v>0</v>
      </c>
    </row>
    <row r="34" spans="1:6" s="24" customFormat="1" ht="59.45" customHeight="1" thickBot="1" x14ac:dyDescent="0.3">
      <c r="A34" s="71"/>
      <c r="B34" s="112" t="s">
        <v>46</v>
      </c>
      <c r="C34" s="69"/>
      <c r="D34" s="72"/>
      <c r="E34" s="103"/>
      <c r="F34" s="42"/>
    </row>
    <row r="35" spans="1:6" s="24" customFormat="1" ht="15.75" thickBot="1" x14ac:dyDescent="0.3">
      <c r="A35" s="69" t="s">
        <v>9</v>
      </c>
      <c r="B35" s="70" t="s">
        <v>64</v>
      </c>
      <c r="C35" s="62" t="s">
        <v>10</v>
      </c>
      <c r="D35" s="63">
        <v>8</v>
      </c>
      <c r="E35" s="100"/>
      <c r="F35" s="44">
        <f>D35*E35</f>
        <v>0</v>
      </c>
    </row>
    <row r="36" spans="1:6" s="24" customFormat="1" ht="59.45" customHeight="1" thickBot="1" x14ac:dyDescent="0.3">
      <c r="A36" s="71"/>
      <c r="B36" s="112" t="s">
        <v>46</v>
      </c>
      <c r="C36" s="69"/>
      <c r="D36" s="72"/>
      <c r="E36" s="103"/>
      <c r="F36" s="42"/>
    </row>
    <row r="37" spans="1:6" s="24" customFormat="1" ht="15.75" thickBot="1" x14ac:dyDescent="0.3">
      <c r="A37" s="69" t="s">
        <v>53</v>
      </c>
      <c r="B37" s="70" t="s">
        <v>63</v>
      </c>
      <c r="C37" s="62" t="s">
        <v>10</v>
      </c>
      <c r="D37" s="63">
        <v>10</v>
      </c>
      <c r="E37" s="100"/>
      <c r="F37" s="44">
        <f>D37*E37</f>
        <v>0</v>
      </c>
    </row>
    <row r="38" spans="1:6" s="24" customFormat="1" ht="59.45" customHeight="1" thickBot="1" x14ac:dyDescent="0.3">
      <c r="A38" s="69"/>
      <c r="B38" s="112" t="s">
        <v>46</v>
      </c>
      <c r="C38" s="69"/>
      <c r="D38" s="72"/>
      <c r="E38" s="103"/>
      <c r="F38" s="45"/>
    </row>
    <row r="39" spans="1:6" s="15" customFormat="1" ht="102" x14ac:dyDescent="0.2">
      <c r="A39" s="129" t="s">
        <v>4</v>
      </c>
      <c r="B39" s="68" t="s">
        <v>82</v>
      </c>
      <c r="C39" s="129"/>
      <c r="D39" s="131"/>
      <c r="E39" s="127"/>
      <c r="F39" s="124"/>
    </row>
    <row r="40" spans="1:6" s="24" customFormat="1" ht="60" customHeight="1" x14ac:dyDescent="0.25">
      <c r="A40" s="129"/>
      <c r="B40" s="55" t="s">
        <v>65</v>
      </c>
      <c r="C40" s="129"/>
      <c r="D40" s="131"/>
      <c r="E40" s="127"/>
      <c r="F40" s="124"/>
    </row>
    <row r="41" spans="1:6" s="24" customFormat="1" ht="120" customHeight="1" x14ac:dyDescent="0.25">
      <c r="A41" s="129"/>
      <c r="B41" s="55" t="s">
        <v>87</v>
      </c>
      <c r="C41" s="129"/>
      <c r="D41" s="131"/>
      <c r="E41" s="127"/>
      <c r="F41" s="124"/>
    </row>
    <row r="42" spans="1:6" s="24" customFormat="1" ht="107.25" customHeight="1" x14ac:dyDescent="0.25">
      <c r="A42" s="129"/>
      <c r="B42" s="54" t="s">
        <v>88</v>
      </c>
      <c r="C42" s="129"/>
      <c r="D42" s="131"/>
      <c r="E42" s="127"/>
      <c r="F42" s="124"/>
    </row>
    <row r="43" spans="1:6" s="15" customFormat="1" ht="30.75" thickBot="1" x14ac:dyDescent="0.25">
      <c r="A43" s="130"/>
      <c r="B43" s="56" t="s">
        <v>18</v>
      </c>
      <c r="C43" s="130"/>
      <c r="D43" s="132"/>
      <c r="E43" s="128"/>
      <c r="F43" s="125"/>
    </row>
    <row r="44" spans="1:6" s="15" customFormat="1" ht="15.75" thickBot="1" x14ac:dyDescent="0.25">
      <c r="A44" s="62" t="s">
        <v>8</v>
      </c>
      <c r="B44" s="73" t="s">
        <v>66</v>
      </c>
      <c r="C44" s="62" t="s">
        <v>10</v>
      </c>
      <c r="D44" s="63">
        <v>8</v>
      </c>
      <c r="E44" s="100"/>
      <c r="F44" s="41">
        <f>D44*E44</f>
        <v>0</v>
      </c>
    </row>
    <row r="45" spans="1:6" s="24" customFormat="1" ht="57.75" thickBot="1" x14ac:dyDescent="0.3">
      <c r="A45" s="60"/>
      <c r="B45" s="112" t="s">
        <v>46</v>
      </c>
      <c r="C45" s="60"/>
      <c r="D45" s="61"/>
      <c r="E45" s="101"/>
      <c r="F45" s="23"/>
    </row>
    <row r="46" spans="1:6" s="15" customFormat="1" ht="15.75" thickBot="1" x14ac:dyDescent="0.25">
      <c r="A46" s="62" t="s">
        <v>9</v>
      </c>
      <c r="B46" s="73" t="s">
        <v>74</v>
      </c>
      <c r="C46" s="62" t="s">
        <v>10</v>
      </c>
      <c r="D46" s="63">
        <v>1</v>
      </c>
      <c r="E46" s="100"/>
      <c r="F46" s="41">
        <f>D46*E46</f>
        <v>0</v>
      </c>
    </row>
    <row r="47" spans="1:6" s="24" customFormat="1" ht="57.75" thickBot="1" x14ac:dyDescent="0.3">
      <c r="A47" s="60"/>
      <c r="B47" s="112" t="s">
        <v>46</v>
      </c>
      <c r="C47" s="60"/>
      <c r="D47" s="61"/>
      <c r="E47" s="101"/>
      <c r="F47" s="23"/>
    </row>
    <row r="48" spans="1:6" s="15" customFormat="1" ht="15.75" thickBot="1" x14ac:dyDescent="0.25">
      <c r="A48" s="62" t="s">
        <v>53</v>
      </c>
      <c r="B48" s="73" t="s">
        <v>75</v>
      </c>
      <c r="C48" s="62" t="s">
        <v>10</v>
      </c>
      <c r="D48" s="63">
        <v>1</v>
      </c>
      <c r="E48" s="100"/>
      <c r="F48" s="41">
        <f>D48*E48</f>
        <v>0</v>
      </c>
    </row>
    <row r="49" spans="1:7" s="24" customFormat="1" ht="57.75" thickBot="1" x14ac:dyDescent="0.3">
      <c r="A49" s="60"/>
      <c r="B49" s="112" t="s">
        <v>46</v>
      </c>
      <c r="C49" s="60"/>
      <c r="D49" s="61"/>
      <c r="E49" s="101"/>
      <c r="F49" s="23"/>
    </row>
    <row r="50" spans="1:7" s="39" customFormat="1" ht="47.25" customHeight="1" thickBot="1" x14ac:dyDescent="0.25">
      <c r="A50" s="62" t="s">
        <v>5</v>
      </c>
      <c r="B50" s="66" t="s">
        <v>16</v>
      </c>
      <c r="C50" s="74" t="s">
        <v>11</v>
      </c>
      <c r="D50" s="64">
        <v>1</v>
      </c>
      <c r="E50" s="100"/>
      <c r="F50" s="41">
        <f>D50*E50</f>
        <v>0</v>
      </c>
    </row>
    <row r="51" spans="1:7" s="14" customFormat="1" ht="16.5" customHeight="1" x14ac:dyDescent="0.2">
      <c r="A51" s="75"/>
      <c r="B51" s="76"/>
      <c r="C51" s="77"/>
      <c r="D51" s="78"/>
      <c r="E51" s="104"/>
      <c r="F51" s="27"/>
    </row>
    <row r="52" spans="1:7" s="15" customFormat="1" ht="45" customHeight="1" x14ac:dyDescent="0.2">
      <c r="A52" s="79"/>
      <c r="B52" s="80" t="s">
        <v>31</v>
      </c>
      <c r="C52" s="79"/>
      <c r="D52" s="76"/>
      <c r="E52" s="105"/>
      <c r="F52" s="27"/>
    </row>
    <row r="53" spans="1:7" s="15" customFormat="1" ht="105" customHeight="1" x14ac:dyDescent="0.2">
      <c r="A53" s="79"/>
      <c r="B53" s="80" t="s">
        <v>67</v>
      </c>
      <c r="C53" s="79"/>
      <c r="D53" s="76"/>
      <c r="E53" s="105"/>
      <c r="F53" s="27"/>
    </row>
    <row r="54" spans="1:7" s="15" customFormat="1" ht="47.25" customHeight="1" x14ac:dyDescent="0.2">
      <c r="A54" s="79"/>
      <c r="B54" s="80" t="s">
        <v>68</v>
      </c>
      <c r="C54" s="79"/>
      <c r="D54" s="76"/>
      <c r="E54" s="105"/>
      <c r="F54" s="27"/>
    </row>
    <row r="55" spans="1:7" s="15" customFormat="1" ht="46.5" customHeight="1" x14ac:dyDescent="0.2">
      <c r="A55" s="79"/>
      <c r="B55" s="80" t="s">
        <v>41</v>
      </c>
      <c r="C55" s="79"/>
      <c r="D55" s="76"/>
      <c r="E55" s="105"/>
      <c r="F55" s="27"/>
    </row>
    <row r="56" spans="1:7" s="15" customFormat="1" ht="150" customHeight="1" thickBot="1" x14ac:dyDescent="0.25">
      <c r="A56" s="79"/>
      <c r="B56" s="80" t="s">
        <v>69</v>
      </c>
      <c r="C56" s="79"/>
      <c r="D56" s="76"/>
      <c r="E56" s="105"/>
      <c r="F56" s="27"/>
    </row>
    <row r="57" spans="1:7" s="15" customFormat="1" ht="16.5" customHeight="1" thickBot="1" x14ac:dyDescent="0.25">
      <c r="A57" s="75"/>
      <c r="B57" s="76" t="s">
        <v>83</v>
      </c>
      <c r="C57" s="77"/>
      <c r="D57" s="78"/>
      <c r="E57" s="111" t="s">
        <v>29</v>
      </c>
      <c r="F57" s="18">
        <f>SUM(F11:F56)</f>
        <v>0</v>
      </c>
    </row>
    <row r="58" spans="1:7" s="15" customFormat="1" ht="16.5" customHeight="1" x14ac:dyDescent="0.2">
      <c r="A58" s="75"/>
      <c r="B58" s="76"/>
      <c r="C58" s="77"/>
      <c r="D58" s="78"/>
      <c r="E58" s="104"/>
      <c r="F58" s="27"/>
    </row>
    <row r="59" spans="1:7" s="15" customFormat="1" ht="31.5" customHeight="1" x14ac:dyDescent="0.2">
      <c r="A59" s="75"/>
      <c r="B59" s="76"/>
      <c r="C59" s="77"/>
      <c r="D59" s="78"/>
      <c r="E59" s="104"/>
      <c r="F59" s="27"/>
    </row>
    <row r="60" spans="1:7" s="15" customFormat="1" ht="16.5" customHeight="1" thickBot="1" x14ac:dyDescent="0.25">
      <c r="A60" s="81" t="s">
        <v>13</v>
      </c>
      <c r="B60" s="19" t="s">
        <v>84</v>
      </c>
      <c r="C60" s="81"/>
      <c r="D60" s="19"/>
      <c r="E60" s="106"/>
      <c r="F60" s="19"/>
    </row>
    <row r="61" spans="1:7" s="15" customFormat="1" ht="16.5" customHeight="1" thickBot="1" x14ac:dyDescent="0.25">
      <c r="A61" s="50" t="s">
        <v>20</v>
      </c>
      <c r="B61" s="25" t="s">
        <v>25</v>
      </c>
      <c r="C61" s="82"/>
      <c r="D61" s="82"/>
      <c r="E61" s="107"/>
      <c r="F61" s="28"/>
    </row>
    <row r="62" spans="1:7" s="14" customFormat="1" ht="60" customHeight="1" thickBot="1" x14ac:dyDescent="0.25">
      <c r="A62" s="83" t="s">
        <v>7</v>
      </c>
      <c r="B62" s="66" t="s">
        <v>39</v>
      </c>
      <c r="C62" s="83" t="s">
        <v>6</v>
      </c>
      <c r="D62" s="84">
        <v>39</v>
      </c>
      <c r="E62" s="100"/>
      <c r="F62" s="41">
        <f>D62*E62</f>
        <v>0</v>
      </c>
    </row>
    <row r="63" spans="1:7" s="15" customFormat="1" ht="16.5" customHeight="1" thickBot="1" x14ac:dyDescent="0.25">
      <c r="A63" s="50" t="s">
        <v>21</v>
      </c>
      <c r="B63" s="85" t="s">
        <v>27</v>
      </c>
      <c r="C63" s="51"/>
      <c r="D63" s="25"/>
      <c r="E63" s="102"/>
      <c r="F63" s="26"/>
    </row>
    <row r="64" spans="1:7" s="15" customFormat="1" ht="32.25" customHeight="1" thickBot="1" x14ac:dyDescent="0.25">
      <c r="A64" s="62" t="s">
        <v>7</v>
      </c>
      <c r="B64" s="66" t="s">
        <v>26</v>
      </c>
      <c r="C64" s="62" t="s">
        <v>6</v>
      </c>
      <c r="D64" s="63">
        <v>23</v>
      </c>
      <c r="E64" s="100"/>
      <c r="F64" s="41">
        <f>D64*E64</f>
        <v>0</v>
      </c>
      <c r="G64" s="38"/>
    </row>
    <row r="65" spans="1:7" s="15" customFormat="1" ht="91.5" customHeight="1" thickBot="1" x14ac:dyDescent="0.25">
      <c r="A65" s="62" t="s">
        <v>4</v>
      </c>
      <c r="B65" s="86" t="s">
        <v>70</v>
      </c>
      <c r="C65" s="62" t="s">
        <v>6</v>
      </c>
      <c r="D65" s="63">
        <v>23</v>
      </c>
      <c r="E65" s="100"/>
      <c r="F65" s="41">
        <f>D65*E65</f>
        <v>0</v>
      </c>
    </row>
    <row r="66" spans="1:7" s="39" customFormat="1" ht="49.5" customHeight="1" thickBot="1" x14ac:dyDescent="0.25">
      <c r="A66" s="62" t="s">
        <v>5</v>
      </c>
      <c r="B66" s="65" t="s">
        <v>60</v>
      </c>
      <c r="C66" s="62" t="s">
        <v>32</v>
      </c>
      <c r="D66" s="64">
        <v>1</v>
      </c>
      <c r="E66" s="100"/>
      <c r="F66" s="41">
        <f>D66*E66</f>
        <v>0</v>
      </c>
    </row>
    <row r="67" spans="1:7" s="15" customFormat="1" ht="16.5" customHeight="1" thickBot="1" x14ac:dyDescent="0.25">
      <c r="A67" s="50" t="s">
        <v>22</v>
      </c>
      <c r="B67" s="85" t="s">
        <v>36</v>
      </c>
      <c r="C67" s="51"/>
      <c r="D67" s="87"/>
      <c r="E67" s="108"/>
      <c r="F67" s="26"/>
    </row>
    <row r="68" spans="1:7" s="15" customFormat="1" ht="73.5" customHeight="1" thickBot="1" x14ac:dyDescent="0.25">
      <c r="A68" s="62" t="s">
        <v>7</v>
      </c>
      <c r="B68" s="88" t="s">
        <v>47</v>
      </c>
      <c r="C68" s="62" t="s">
        <v>6</v>
      </c>
      <c r="D68" s="63">
        <v>39</v>
      </c>
      <c r="E68" s="100"/>
      <c r="F68" s="41">
        <f>D68*E68</f>
        <v>0</v>
      </c>
    </row>
    <row r="69" spans="1:7" s="15" customFormat="1" ht="76.5" customHeight="1" thickBot="1" x14ac:dyDescent="0.25">
      <c r="A69" s="62" t="s">
        <v>4</v>
      </c>
      <c r="B69" s="66" t="s">
        <v>48</v>
      </c>
      <c r="C69" s="62" t="s">
        <v>6</v>
      </c>
      <c r="D69" s="63">
        <v>39</v>
      </c>
      <c r="E69" s="100"/>
      <c r="F69" s="41">
        <f>D69*E69</f>
        <v>0</v>
      </c>
    </row>
    <row r="70" spans="1:7" s="15" customFormat="1" ht="16.5" customHeight="1" thickBot="1" x14ac:dyDescent="0.25">
      <c r="A70" s="50" t="s">
        <v>23</v>
      </c>
      <c r="B70" s="85" t="s">
        <v>34</v>
      </c>
      <c r="C70" s="51"/>
      <c r="D70" s="25"/>
      <c r="E70" s="102"/>
      <c r="F70" s="26"/>
    </row>
    <row r="71" spans="1:7" s="15" customFormat="1" ht="48" customHeight="1" thickBot="1" x14ac:dyDescent="0.25">
      <c r="A71" s="89" t="s">
        <v>7</v>
      </c>
      <c r="B71" s="90" t="s">
        <v>52</v>
      </c>
      <c r="C71" s="62" t="s">
        <v>32</v>
      </c>
      <c r="D71" s="63">
        <v>1</v>
      </c>
      <c r="E71" s="100"/>
      <c r="F71" s="41">
        <f>D71*E71</f>
        <v>0</v>
      </c>
      <c r="G71" s="38"/>
    </row>
    <row r="72" spans="1:7" s="17" customFormat="1" ht="16.5" thickBot="1" x14ac:dyDescent="0.3">
      <c r="A72" s="50" t="s">
        <v>33</v>
      </c>
      <c r="B72" s="25" t="s">
        <v>54</v>
      </c>
      <c r="C72" s="51"/>
      <c r="D72" s="25"/>
      <c r="E72" s="102"/>
      <c r="F72" s="26"/>
    </row>
    <row r="73" spans="1:7" s="17" customFormat="1" ht="49.5" customHeight="1" thickBot="1" x14ac:dyDescent="0.3">
      <c r="A73" s="62" t="s">
        <v>7</v>
      </c>
      <c r="B73" s="66" t="s">
        <v>55</v>
      </c>
      <c r="C73" s="74" t="s">
        <v>32</v>
      </c>
      <c r="D73" s="84">
        <v>1</v>
      </c>
      <c r="E73" s="100"/>
      <c r="F73" s="41">
        <f>D73*E73</f>
        <v>0</v>
      </c>
    </row>
    <row r="74" spans="1:7" s="17" customFormat="1" ht="53.25" customHeight="1" thickBot="1" x14ac:dyDescent="0.3">
      <c r="A74" s="62" t="s">
        <v>4</v>
      </c>
      <c r="B74" s="66" t="s">
        <v>56</v>
      </c>
      <c r="C74" s="74" t="s">
        <v>32</v>
      </c>
      <c r="D74" s="84">
        <v>39</v>
      </c>
      <c r="E74" s="100"/>
      <c r="F74" s="41">
        <f>D74*E74</f>
        <v>0</v>
      </c>
      <c r="G74" s="36"/>
    </row>
    <row r="75" spans="1:7" s="15" customFormat="1" ht="16.5" thickBot="1" x14ac:dyDescent="0.25">
      <c r="A75" s="50" t="s">
        <v>35</v>
      </c>
      <c r="B75" s="25" t="s">
        <v>42</v>
      </c>
      <c r="C75" s="51"/>
      <c r="D75" s="25"/>
      <c r="E75" s="102"/>
      <c r="F75" s="26"/>
    </row>
    <row r="76" spans="1:7" s="15" customFormat="1" ht="60.75" customHeight="1" thickBot="1" x14ac:dyDescent="0.25">
      <c r="A76" s="62" t="s">
        <v>7</v>
      </c>
      <c r="B76" s="73" t="s">
        <v>50</v>
      </c>
      <c r="C76" s="91"/>
      <c r="D76" s="84"/>
      <c r="E76" s="100"/>
      <c r="F76" s="41"/>
    </row>
    <row r="77" spans="1:7" s="17" customFormat="1" ht="19.5" thickBot="1" x14ac:dyDescent="0.3">
      <c r="A77" s="62" t="s">
        <v>8</v>
      </c>
      <c r="B77" s="73" t="s">
        <v>43</v>
      </c>
      <c r="C77" s="74" t="s">
        <v>32</v>
      </c>
      <c r="D77" s="63">
        <v>1</v>
      </c>
      <c r="E77" s="100"/>
      <c r="F77" s="43">
        <f>D77*E77</f>
        <v>0</v>
      </c>
      <c r="G77" s="36"/>
    </row>
    <row r="78" spans="1:7" s="15" customFormat="1" ht="19.5" thickBot="1" x14ac:dyDescent="0.25">
      <c r="A78" s="62" t="s">
        <v>9</v>
      </c>
      <c r="B78" s="73" t="s">
        <v>44</v>
      </c>
      <c r="C78" s="74" t="s">
        <v>32</v>
      </c>
      <c r="D78" s="84">
        <v>1</v>
      </c>
      <c r="E78" s="100"/>
      <c r="F78" s="41">
        <f>D78*E78</f>
        <v>0</v>
      </c>
    </row>
    <row r="79" spans="1:7" s="20" customFormat="1" x14ac:dyDescent="0.25">
      <c r="A79" s="92"/>
      <c r="B79" s="93"/>
      <c r="C79" s="92"/>
      <c r="D79" s="94"/>
      <c r="E79" s="109"/>
      <c r="F79" s="21"/>
      <c r="G79" s="37"/>
    </row>
    <row r="80" spans="1:7" s="14" customFormat="1" ht="59.25" customHeight="1" x14ac:dyDescent="0.2">
      <c r="A80" s="79"/>
      <c r="B80" s="95" t="s">
        <v>17</v>
      </c>
      <c r="C80" s="79"/>
      <c r="D80" s="76"/>
      <c r="E80" s="105"/>
      <c r="F80" s="27"/>
      <c r="G80" s="37"/>
    </row>
    <row r="81" spans="1:7" s="15" customFormat="1" ht="47.25" customHeight="1" x14ac:dyDescent="0.2">
      <c r="A81" s="79"/>
      <c r="B81" s="80" t="s">
        <v>40</v>
      </c>
      <c r="C81" s="79"/>
      <c r="D81" s="76"/>
      <c r="E81" s="105"/>
      <c r="F81" s="27"/>
      <c r="G81" s="38"/>
    </row>
    <row r="82" spans="1:7" s="14" customFormat="1" ht="45" customHeight="1" x14ac:dyDescent="0.2">
      <c r="A82" s="79"/>
      <c r="B82" s="80" t="s">
        <v>57</v>
      </c>
      <c r="C82" s="79"/>
      <c r="D82" s="76"/>
      <c r="E82" s="105"/>
      <c r="F82" s="27"/>
      <c r="G82" s="37"/>
    </row>
    <row r="83" spans="1:7" s="14" customFormat="1" ht="45" customHeight="1" x14ac:dyDescent="0.2">
      <c r="A83" s="79"/>
      <c r="B83" s="80" t="s">
        <v>58</v>
      </c>
      <c r="C83" s="79"/>
      <c r="D83" s="76"/>
      <c r="E83" s="105"/>
      <c r="F83" s="27"/>
      <c r="G83" s="37"/>
    </row>
    <row r="84" spans="1:7" s="14" customFormat="1" ht="105.75" customHeight="1" x14ac:dyDescent="0.2">
      <c r="A84" s="79"/>
      <c r="B84" s="80" t="s">
        <v>59</v>
      </c>
      <c r="C84" s="79"/>
      <c r="D84" s="76"/>
      <c r="E84" s="105"/>
      <c r="F84" s="27"/>
      <c r="G84" s="37"/>
    </row>
    <row r="85" spans="1:7" s="15" customFormat="1" ht="16.5" customHeight="1" thickBot="1" x14ac:dyDescent="0.25">
      <c r="A85" s="75"/>
      <c r="B85" s="96"/>
      <c r="C85" s="77"/>
      <c r="D85" s="97"/>
      <c r="E85" s="110"/>
      <c r="F85" s="16"/>
      <c r="G85" s="38"/>
    </row>
    <row r="86" spans="1:7" s="17" customFormat="1" ht="16.5" customHeight="1" thickBot="1" x14ac:dyDescent="0.3">
      <c r="A86" s="75"/>
      <c r="B86" s="76" t="s">
        <v>84</v>
      </c>
      <c r="C86" s="77"/>
      <c r="D86" s="78"/>
      <c r="E86" s="111" t="s">
        <v>29</v>
      </c>
      <c r="F86" s="18">
        <f>SUM(F62:F85)</f>
        <v>0</v>
      </c>
      <c r="G86" s="36"/>
    </row>
    <row r="87" spans="1:7" s="17" customFormat="1" x14ac:dyDescent="0.25">
      <c r="A87" s="75"/>
      <c r="B87" s="76"/>
      <c r="C87" s="77"/>
      <c r="D87" s="78"/>
      <c r="E87" s="105"/>
      <c r="F87" s="27"/>
      <c r="G87" s="36"/>
    </row>
    <row r="88" spans="1:7" s="15" customFormat="1" ht="15.75" x14ac:dyDescent="0.2">
      <c r="A88" s="113"/>
      <c r="B88" s="40"/>
      <c r="C88" s="114"/>
      <c r="D88" s="40"/>
      <c r="E88" s="40"/>
      <c r="F88" s="40"/>
      <c r="G88" s="38"/>
    </row>
    <row r="89" spans="1:7" s="15" customFormat="1" ht="15.75" x14ac:dyDescent="0.2">
      <c r="A89" s="113"/>
      <c r="B89" s="40"/>
      <c r="C89" s="114"/>
      <c r="D89" s="40"/>
      <c r="E89" s="40"/>
      <c r="F89" s="40"/>
      <c r="G89" s="38"/>
    </row>
    <row r="90" spans="1:7" s="15" customFormat="1" ht="16.5" thickBot="1" x14ac:dyDescent="0.25">
      <c r="A90" s="115" t="s">
        <v>91</v>
      </c>
      <c r="B90" s="22" t="s">
        <v>14</v>
      </c>
      <c r="C90" s="115"/>
      <c r="D90" s="22"/>
      <c r="E90" s="22"/>
      <c r="F90" s="22"/>
      <c r="G90" s="38"/>
    </row>
    <row r="91" spans="1:7" s="15" customFormat="1" x14ac:dyDescent="0.25">
      <c r="A91" s="92"/>
      <c r="B91" s="93"/>
      <c r="C91" s="92"/>
      <c r="D91" s="94"/>
      <c r="E91" s="109"/>
      <c r="F91" s="21"/>
    </row>
    <row r="92" spans="1:7" s="15" customFormat="1" x14ac:dyDescent="0.25">
      <c r="A92" s="92"/>
      <c r="B92" s="93"/>
      <c r="C92" s="92"/>
      <c r="D92" s="94"/>
      <c r="E92" s="109"/>
      <c r="F92" s="21"/>
    </row>
    <row r="93" spans="1:7" s="15" customFormat="1" x14ac:dyDescent="0.25">
      <c r="A93" s="92"/>
      <c r="B93" s="93"/>
      <c r="C93" s="92"/>
      <c r="D93" s="94"/>
      <c r="E93" s="109"/>
      <c r="F93" s="21"/>
    </row>
    <row r="94" spans="1:7" s="15" customFormat="1" x14ac:dyDescent="0.25">
      <c r="A94" s="17" t="s">
        <v>12</v>
      </c>
      <c r="B94" s="78" t="s">
        <v>83</v>
      </c>
      <c r="C94" s="92"/>
      <c r="D94" s="94"/>
      <c r="E94" s="116"/>
      <c r="F94" s="21">
        <f>F57</f>
        <v>0</v>
      </c>
    </row>
    <row r="95" spans="1:7" s="15" customFormat="1" x14ac:dyDescent="0.25">
      <c r="A95" s="17"/>
      <c r="B95" s="98"/>
      <c r="C95" s="92"/>
      <c r="D95" s="94"/>
      <c r="E95" s="116"/>
      <c r="F95" s="21"/>
    </row>
    <row r="96" spans="1:7" s="15" customFormat="1" x14ac:dyDescent="0.25">
      <c r="A96" s="17" t="s">
        <v>13</v>
      </c>
      <c r="B96" s="78" t="s">
        <v>84</v>
      </c>
      <c r="C96" s="92"/>
      <c r="D96" s="94"/>
      <c r="E96" s="116"/>
      <c r="F96" s="27">
        <f>F86</f>
        <v>0</v>
      </c>
    </row>
    <row r="97" spans="1:6" s="15" customFormat="1" x14ac:dyDescent="0.25">
      <c r="A97" s="17"/>
      <c r="B97" s="78"/>
      <c r="C97" s="92"/>
      <c r="D97" s="94"/>
      <c r="E97" s="116"/>
      <c r="F97" s="27"/>
    </row>
    <row r="98" spans="1:6" s="15" customFormat="1" x14ac:dyDescent="0.25">
      <c r="A98" s="92"/>
      <c r="B98" s="99" t="s">
        <v>15</v>
      </c>
      <c r="C98" s="92"/>
      <c r="D98" s="94"/>
      <c r="E98" s="116"/>
      <c r="F98" s="21">
        <f>SUM(F94:F96)</f>
        <v>0</v>
      </c>
    </row>
    <row r="99" spans="1:6" s="15" customFormat="1" ht="15.75" thickBot="1" x14ac:dyDescent="0.3">
      <c r="A99" s="92"/>
      <c r="B99" s="99" t="s">
        <v>24</v>
      </c>
      <c r="C99" s="92"/>
      <c r="D99" s="94"/>
      <c r="E99" s="116"/>
      <c r="F99" s="21">
        <f>F98*0.25</f>
        <v>0</v>
      </c>
    </row>
    <row r="100" spans="1:6" s="15" customFormat="1" ht="15.75" thickBot="1" x14ac:dyDescent="0.3">
      <c r="A100" s="92"/>
      <c r="B100" s="99" t="s">
        <v>28</v>
      </c>
      <c r="C100" s="92"/>
      <c r="D100" s="94"/>
      <c r="E100" s="116"/>
      <c r="F100" s="123">
        <f>F98+F99</f>
        <v>0</v>
      </c>
    </row>
    <row r="101" spans="1:6" s="30" customFormat="1" x14ac:dyDescent="0.25">
      <c r="A101" s="92"/>
      <c r="B101" s="99"/>
      <c r="C101" s="92"/>
      <c r="D101" s="94"/>
      <c r="E101" s="116"/>
      <c r="F101" s="21"/>
    </row>
    <row r="102" spans="1:6" x14ac:dyDescent="0.25">
      <c r="A102" s="92"/>
      <c r="B102" s="99"/>
      <c r="C102" s="92"/>
      <c r="D102" s="94"/>
      <c r="E102" s="116"/>
      <c r="F102" s="21"/>
    </row>
    <row r="103" spans="1:6" x14ac:dyDescent="0.25">
      <c r="A103" s="92"/>
      <c r="B103" s="117" t="s">
        <v>92</v>
      </c>
      <c r="C103" s="92"/>
      <c r="D103" s="94"/>
      <c r="E103" s="116"/>
      <c r="F103" s="21"/>
    </row>
    <row r="104" spans="1:6" x14ac:dyDescent="0.25">
      <c r="A104" s="92"/>
      <c r="B104" s="99"/>
      <c r="C104" s="92"/>
      <c r="D104" s="94"/>
      <c r="E104" s="116"/>
      <c r="F104" s="21"/>
    </row>
    <row r="105" spans="1:6" x14ac:dyDescent="0.25">
      <c r="A105" s="92"/>
      <c r="B105" s="99"/>
      <c r="C105" s="92"/>
      <c r="D105" s="94"/>
      <c r="E105" s="116"/>
      <c r="F105" s="21"/>
    </row>
    <row r="106" spans="1:6" x14ac:dyDescent="0.25">
      <c r="A106" s="92"/>
      <c r="B106" s="99"/>
      <c r="C106" s="92"/>
      <c r="D106" s="94"/>
      <c r="E106" s="116"/>
      <c r="F106" s="21"/>
    </row>
    <row r="107" spans="1:6" x14ac:dyDescent="0.25">
      <c r="A107" s="92"/>
      <c r="B107" s="118" t="s">
        <v>93</v>
      </c>
      <c r="C107" s="119" t="s">
        <v>94</v>
      </c>
      <c r="D107" s="30"/>
      <c r="E107" s="120" t="s">
        <v>95</v>
      </c>
      <c r="F107" s="121"/>
    </row>
    <row r="108" spans="1:6" x14ac:dyDescent="0.25">
      <c r="A108" s="92"/>
      <c r="B108" s="93"/>
      <c r="C108" s="92"/>
      <c r="D108" s="94"/>
      <c r="E108" s="116"/>
      <c r="F108" s="21"/>
    </row>
    <row r="109" spans="1:6" x14ac:dyDescent="0.25">
      <c r="A109" s="122"/>
    </row>
    <row r="110" spans="1:6" s="15" customFormat="1" x14ac:dyDescent="0.25">
      <c r="A110" s="17"/>
      <c r="B110" s="78"/>
      <c r="C110" s="92"/>
      <c r="D110" s="94"/>
      <c r="E110" s="109"/>
      <c r="F110" s="21"/>
    </row>
    <row r="111" spans="1:6" s="15" customFormat="1" x14ac:dyDescent="0.25">
      <c r="A111" s="17"/>
      <c r="B111" s="98"/>
      <c r="C111" s="92"/>
      <c r="D111" s="94"/>
      <c r="E111" s="109"/>
      <c r="F111" s="21"/>
    </row>
    <row r="112" spans="1:6" s="15" customFormat="1" x14ac:dyDescent="0.25">
      <c r="A112" s="17"/>
      <c r="B112" s="78"/>
      <c r="C112" s="92"/>
      <c r="D112" s="94"/>
      <c r="E112" s="109"/>
      <c r="F112" s="27"/>
    </row>
    <row r="113" spans="1:6" s="15" customFormat="1" ht="17.45" customHeight="1" x14ac:dyDescent="0.25">
      <c r="A113" s="17"/>
      <c r="B113" s="98"/>
      <c r="C113" s="92"/>
      <c r="D113" s="94"/>
      <c r="E113" s="109"/>
      <c r="F113" s="21"/>
    </row>
    <row r="114" spans="1:6" s="15" customFormat="1" x14ac:dyDescent="0.25">
      <c r="A114" s="92"/>
      <c r="B114" s="99"/>
      <c r="C114" s="92"/>
      <c r="D114" s="94"/>
      <c r="E114" s="109"/>
      <c r="F114" s="21"/>
    </row>
    <row r="115" spans="1:6" x14ac:dyDescent="0.25">
      <c r="B115" s="126"/>
      <c r="C115" s="126"/>
      <c r="D115" s="126"/>
      <c r="E115" s="126"/>
      <c r="F115" s="126"/>
    </row>
  </sheetData>
  <protectedRanges>
    <protectedRange sqref="E1" name="Raspon1_1_1"/>
  </protectedRanges>
  <mergeCells count="22">
    <mergeCell ref="A2:F2"/>
    <mergeCell ref="E11:E18"/>
    <mergeCell ref="B1:F1"/>
    <mergeCell ref="A6:F6"/>
    <mergeCell ref="A3:F3"/>
    <mergeCell ref="A5:F5"/>
    <mergeCell ref="A7:F7"/>
    <mergeCell ref="A11:A18"/>
    <mergeCell ref="F11:F18"/>
    <mergeCell ref="C11:C18"/>
    <mergeCell ref="D11:D18"/>
    <mergeCell ref="F39:F43"/>
    <mergeCell ref="B115:F115"/>
    <mergeCell ref="E28:E32"/>
    <mergeCell ref="F28:F32"/>
    <mergeCell ref="A28:A32"/>
    <mergeCell ref="C28:C32"/>
    <mergeCell ref="D28:D32"/>
    <mergeCell ref="E39:E43"/>
    <mergeCell ref="D39:D43"/>
    <mergeCell ref="A39:A43"/>
    <mergeCell ref="C39:C43"/>
  </mergeCells>
  <printOptions horizontalCentered="1"/>
  <pageMargins left="0.23622047244094491" right="0.23622047244094491" top="0.74803149606299213" bottom="0.74803149606299213" header="0.31496062992125984" footer="0.31496062992125984"/>
  <pageSetup paperSize="9" scale="77" fitToHeight="0" orientation="portrait" horizontalDpi="300" verticalDpi="300" r:id="rId1"/>
  <rowBreaks count="1" manualBreakCount="1">
    <brk id="6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vt:lpstr>
      <vt:lpstr>Troškovnik!Ispis_naslova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2006-11-28T10:16:26Z</dcterms:created>
  <dcterms:modified xsi:type="dcterms:W3CDTF">2024-02-28T14:23:58Z</dcterms:modified>
</cp:coreProperties>
</file>