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Z:\9_KLIJENTI\Petrijanec\jJN - obnova Društvenog doma\1. Projektna dokumentacija\"/>
    </mc:Choice>
  </mc:AlternateContent>
  <xr:revisionPtr revIDLastSave="0" documentId="8_{5A9D8EDC-1E92-4E90-9CDE-43FECC859E5B}" xr6:coauthVersionLast="47" xr6:coauthVersionMax="47" xr10:uidLastSave="{00000000-0000-0000-0000-000000000000}"/>
  <bookViews>
    <workbookView xWindow="2730" yWindow="720" windowWidth="14580" windowHeight="15480" xr2:uid="{00000000-000D-0000-FFFF-FFFF00000000}"/>
  </bookViews>
  <sheets>
    <sheet name="Trgovina - Strmec Podravski" sheetId="5" r:id="rId1"/>
  </sheets>
  <definedNames>
    <definedName name="_xlnm.Print_Titles" localSheetId="0">'Trgovina - Strmec Podravski'!$69:$70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8" i="5" l="1"/>
  <c r="F237" i="5"/>
  <c r="F236" i="5"/>
  <c r="F233" i="5"/>
  <c r="F232" i="5"/>
  <c r="F231" i="5"/>
  <c r="F228" i="5"/>
  <c r="F227" i="5"/>
  <c r="F240" i="5" l="1"/>
  <c r="F266" i="5" l="1"/>
  <c r="F724" i="5" l="1"/>
  <c r="F722" i="5"/>
  <c r="F720" i="5"/>
  <c r="F718" i="5"/>
  <c r="F717" i="5"/>
  <c r="F714" i="5"/>
  <c r="F712" i="5"/>
  <c r="F709" i="5"/>
  <c r="F707" i="5"/>
  <c r="F686" i="5"/>
  <c r="F685" i="5"/>
  <c r="F684" i="5"/>
  <c r="F678" i="5"/>
  <c r="F677" i="5"/>
  <c r="F674" i="5"/>
  <c r="F673" i="5"/>
  <c r="F670" i="5"/>
  <c r="F669" i="5"/>
  <c r="F662" i="5"/>
  <c r="F660" i="5"/>
  <c r="F658" i="5"/>
  <c r="F656" i="5"/>
  <c r="F654" i="5"/>
  <c r="F652" i="5"/>
  <c r="F649" i="5"/>
  <c r="F647" i="5"/>
  <c r="F645" i="5"/>
  <c r="F642" i="5"/>
  <c r="F640" i="5"/>
  <c r="F638" i="5"/>
  <c r="F636" i="5"/>
  <c r="F634" i="5"/>
  <c r="F632" i="5"/>
  <c r="F630" i="5"/>
  <c r="F628" i="5"/>
  <c r="F625" i="5"/>
  <c r="F623" i="5"/>
  <c r="F621" i="5"/>
  <c r="F611" i="5"/>
  <c r="F262" i="5"/>
  <c r="F726" i="5" l="1"/>
  <c r="F736" i="5" s="1"/>
  <c r="F211" i="5"/>
  <c r="F270" i="5"/>
  <c r="F250" i="5"/>
  <c r="F218" i="5"/>
  <c r="F106" i="5"/>
  <c r="F104" i="5"/>
  <c r="F280" i="5" l="1"/>
  <c r="F256" i="5"/>
  <c r="F151" i="5"/>
  <c r="F201" i="5"/>
  <c r="F217" i="5" l="1"/>
  <c r="B328" i="5" l="1"/>
  <c r="B329" i="5"/>
  <c r="F291" i="5"/>
  <c r="F172" i="5" l="1"/>
  <c r="F176" i="5" l="1"/>
  <c r="F175" i="5"/>
  <c r="F168" i="5"/>
  <c r="B698" i="5" l="1"/>
  <c r="B697" i="5"/>
  <c r="B696" i="5"/>
  <c r="B694" i="5"/>
  <c r="F688" i="5"/>
  <c r="F698" i="5" s="1"/>
  <c r="F410" i="5"/>
  <c r="F115" i="5"/>
  <c r="F114" i="5"/>
  <c r="F113" i="5"/>
  <c r="F293" i="5"/>
  <c r="F271" i="5"/>
  <c r="F272" i="5"/>
  <c r="F290" i="5"/>
  <c r="F214" i="5"/>
  <c r="F195" i="5"/>
  <c r="B597" i="5"/>
  <c r="B596" i="5"/>
  <c r="B595" i="5"/>
  <c r="B594" i="5"/>
  <c r="B593" i="5"/>
  <c r="B589" i="5"/>
  <c r="B588" i="5"/>
  <c r="B587" i="5"/>
  <c r="B586" i="5"/>
  <c r="B585" i="5"/>
  <c r="F574" i="5"/>
  <c r="F572" i="5"/>
  <c r="F560" i="5"/>
  <c r="F562" i="5" s="1"/>
  <c r="F597" i="5" s="1"/>
  <c r="F553" i="5"/>
  <c r="F552" i="5"/>
  <c r="F551" i="5"/>
  <c r="F550" i="5"/>
  <c r="F549" i="5"/>
  <c r="F548" i="5"/>
  <c r="F547" i="5"/>
  <c r="F544" i="5"/>
  <c r="F538" i="5"/>
  <c r="F535" i="5"/>
  <c r="F526" i="5"/>
  <c r="F524" i="5"/>
  <c r="F522" i="5"/>
  <c r="F520" i="5"/>
  <c r="F511" i="5"/>
  <c r="F509" i="5"/>
  <c r="F506" i="5"/>
  <c r="F503" i="5"/>
  <c r="F500" i="5"/>
  <c r="F498" i="5"/>
  <c r="F496" i="5"/>
  <c r="F495" i="5"/>
  <c r="F492" i="5"/>
  <c r="F489" i="5"/>
  <c r="F488" i="5"/>
  <c r="F478" i="5"/>
  <c r="F477" i="5"/>
  <c r="F476" i="5"/>
  <c r="F475" i="5"/>
  <c r="F472" i="5"/>
  <c r="F470" i="5"/>
  <c r="F469" i="5"/>
  <c r="F468" i="5"/>
  <c r="F467" i="5"/>
  <c r="F466" i="5"/>
  <c r="F465" i="5"/>
  <c r="F463" i="5"/>
  <c r="F450" i="5"/>
  <c r="F442" i="5"/>
  <c r="F432" i="5"/>
  <c r="F430" i="5"/>
  <c r="F428" i="5"/>
  <c r="F427" i="5"/>
  <c r="F425" i="5"/>
  <c r="F424" i="5"/>
  <c r="F412" i="5"/>
  <c r="F409" i="5"/>
  <c r="F406" i="5"/>
  <c r="F404" i="5"/>
  <c r="F401" i="5"/>
  <c r="F390" i="5"/>
  <c r="F388" i="5"/>
  <c r="F386" i="5"/>
  <c r="F374" i="5"/>
  <c r="F372" i="5"/>
  <c r="F370" i="5"/>
  <c r="F368" i="5"/>
  <c r="F366" i="5"/>
  <c r="F364" i="5"/>
  <c r="F356" i="5"/>
  <c r="F354" i="5"/>
  <c r="F352" i="5"/>
  <c r="F350" i="5"/>
  <c r="F348" i="5"/>
  <c r="F346" i="5"/>
  <c r="F149" i="5"/>
  <c r="F110" i="5"/>
  <c r="F108" i="5"/>
  <c r="F102" i="5"/>
  <c r="F100" i="5"/>
  <c r="F305" i="5"/>
  <c r="F259" i="5"/>
  <c r="F304" i="5"/>
  <c r="F307" i="5"/>
  <c r="F301" i="5"/>
  <c r="F144" i="5"/>
  <c r="F123" i="5"/>
  <c r="F210" i="5"/>
  <c r="F278" i="5"/>
  <c r="F253" i="5"/>
  <c r="F160" i="5"/>
  <c r="F180" i="5"/>
  <c r="F179" i="5"/>
  <c r="F142" i="5"/>
  <c r="F133" i="5"/>
  <c r="F96" i="5"/>
  <c r="F94" i="5"/>
  <c r="F93" i="5"/>
  <c r="F90" i="5"/>
  <c r="F89" i="5"/>
  <c r="F84" i="5"/>
  <c r="F82" i="5"/>
  <c r="F86" i="5"/>
  <c r="F98" i="5"/>
  <c r="B327" i="5"/>
  <c r="B326" i="5"/>
  <c r="B325" i="5"/>
  <c r="B324" i="5"/>
  <c r="B322" i="5"/>
  <c r="B321" i="5"/>
  <c r="B320" i="5"/>
  <c r="B319" i="5"/>
  <c r="B318" i="5"/>
  <c r="F166" i="5"/>
  <c r="F162" i="5"/>
  <c r="F147" i="5"/>
  <c r="F132" i="5"/>
  <c r="F131" i="5"/>
  <c r="F220" i="5" l="1"/>
  <c r="F324" i="5" s="1"/>
  <c r="F182" i="5"/>
  <c r="F322" i="5" s="1"/>
  <c r="F153" i="5"/>
  <c r="F321" i="5" s="1"/>
  <c r="F203" i="5"/>
  <c r="F323" i="5" s="1"/>
  <c r="F117" i="5"/>
  <c r="F318" i="5" s="1"/>
  <c r="F295" i="5"/>
  <c r="F328" i="5" s="1"/>
  <c r="F309" i="5"/>
  <c r="F329" i="5" s="1"/>
  <c r="F392" i="5"/>
  <c r="F587" i="5" s="1"/>
  <c r="F358" i="5"/>
  <c r="F585" i="5" s="1"/>
  <c r="F378" i="5"/>
  <c r="F586" i="5" s="1"/>
  <c r="F414" i="5"/>
  <c r="F588" i="5" s="1"/>
  <c r="F434" i="5"/>
  <c r="F589" i="5" s="1"/>
  <c r="F452" i="5"/>
  <c r="F590" i="5" s="1"/>
  <c r="F480" i="5"/>
  <c r="F593" i="5" s="1"/>
  <c r="F528" i="5"/>
  <c r="F595" i="5" s="1"/>
  <c r="F576" i="5"/>
  <c r="F598" i="5" s="1"/>
  <c r="F664" i="5"/>
  <c r="F696" i="5" s="1"/>
  <c r="F135" i="5"/>
  <c r="F320" i="5" s="1"/>
  <c r="F513" i="5"/>
  <c r="F594" i="5" s="1"/>
  <c r="F555" i="5"/>
  <c r="F596" i="5" s="1"/>
  <c r="F680" i="5"/>
  <c r="F697" i="5" s="1"/>
  <c r="F325" i="5"/>
  <c r="F282" i="5"/>
  <c r="F327" i="5" s="1"/>
  <c r="F125" i="5"/>
  <c r="F319" i="5" s="1"/>
  <c r="F274" i="5"/>
  <c r="F326" i="5" s="1"/>
  <c r="F331" i="5" l="1"/>
  <c r="F46" i="5" s="1"/>
  <c r="F738" i="5"/>
  <c r="F49" i="5" s="1"/>
  <c r="F591" i="5"/>
  <c r="F699" i="5"/>
  <c r="F48" i="5" s="1"/>
  <c r="F599" i="5"/>
  <c r="F601" i="5" l="1"/>
  <c r="F47" i="5" s="1"/>
  <c r="F50" i="5" s="1"/>
  <c r="F51" i="5" l="1"/>
  <c r="F52" i="5" s="1"/>
</calcChain>
</file>

<file path=xl/sharedStrings.xml><?xml version="1.0" encoding="utf-8"?>
<sst xmlns="http://schemas.openxmlformats.org/spreadsheetml/2006/main" count="886" uniqueCount="406">
  <si>
    <t>I</t>
  </si>
  <si>
    <t>II</t>
  </si>
  <si>
    <t>m'</t>
  </si>
  <si>
    <t>III</t>
  </si>
  <si>
    <t>kom</t>
  </si>
  <si>
    <t>kg</t>
  </si>
  <si>
    <t>IV</t>
  </si>
  <si>
    <t>Izolaterski radovi</t>
  </si>
  <si>
    <t>V</t>
  </si>
  <si>
    <t>Zidarski radovi</t>
  </si>
  <si>
    <t>VI</t>
  </si>
  <si>
    <t>Zemljani radovi</t>
  </si>
  <si>
    <t xml:space="preserve"> - oplata</t>
  </si>
  <si>
    <t>VII</t>
  </si>
  <si>
    <t xml:space="preserve"> - PE folija 1x</t>
  </si>
  <si>
    <t>NAPOMENA:</t>
  </si>
  <si>
    <t>Fasaderski radovi</t>
  </si>
  <si>
    <t>4</t>
  </si>
  <si>
    <t>1</t>
  </si>
  <si>
    <t>2</t>
  </si>
  <si>
    <t>3</t>
  </si>
  <si>
    <t>5</t>
  </si>
  <si>
    <t>6</t>
  </si>
  <si>
    <t>komplet</t>
  </si>
  <si>
    <t>7</t>
  </si>
  <si>
    <t>8</t>
  </si>
  <si>
    <r>
      <t>m</t>
    </r>
    <r>
      <rPr>
        <vertAlign val="superscript"/>
        <sz val="9"/>
        <rFont val="Arial"/>
        <family val="2"/>
        <charset val="238"/>
      </rPr>
      <t>2</t>
    </r>
  </si>
  <si>
    <t>m2</t>
  </si>
  <si>
    <t>m</t>
  </si>
  <si>
    <t>PDV 25%</t>
  </si>
  <si>
    <t>Soboslikarsko-ličilački radovi</t>
  </si>
  <si>
    <t>Keramičarski radovi</t>
  </si>
  <si>
    <t>VIII</t>
  </si>
  <si>
    <t>IX</t>
  </si>
  <si>
    <t>X</t>
  </si>
  <si>
    <t>Stolarski radovi</t>
  </si>
  <si>
    <r>
      <t>m</t>
    </r>
    <r>
      <rPr>
        <vertAlign val="superscript"/>
        <sz val="10"/>
        <rFont val="Arial Narrow"/>
        <family val="2"/>
        <charset val="238"/>
      </rPr>
      <t>3</t>
    </r>
  </si>
  <si>
    <r>
      <t>m</t>
    </r>
    <r>
      <rPr>
        <vertAlign val="superscript"/>
        <sz val="10"/>
        <rFont val="Arial Narrow"/>
        <family val="2"/>
        <charset val="238"/>
      </rPr>
      <t>2</t>
    </r>
  </si>
  <si>
    <t>r.br.</t>
  </si>
  <si>
    <t>Kratki opis troškovničke stavke</t>
  </si>
  <si>
    <t>jed. mj.</t>
  </si>
  <si>
    <t>količina</t>
  </si>
  <si>
    <t>cijena</t>
  </si>
  <si>
    <t>iznos</t>
  </si>
  <si>
    <t>REKAPITULACIJA</t>
  </si>
  <si>
    <t>XI</t>
  </si>
  <si>
    <t>XII</t>
  </si>
  <si>
    <t>m3</t>
  </si>
  <si>
    <t xml:space="preserve"> -  beton C-25/30</t>
  </si>
  <si>
    <t xml:space="preserve"> - arm cem estrih d=6 cm</t>
  </si>
  <si>
    <t>Investitor:</t>
  </si>
  <si>
    <t>Građevina:</t>
  </si>
  <si>
    <t>Lokacija:</t>
  </si>
  <si>
    <t>Predmet:</t>
  </si>
  <si>
    <t>Datum:</t>
  </si>
  <si>
    <t>Ivan Vindiš, dipl.ing.arh.</t>
  </si>
  <si>
    <t>SVEUKUPNA REKAPITULACIJA</t>
  </si>
  <si>
    <t>SVEUKUPNO sa PDV-om</t>
  </si>
  <si>
    <t xml:space="preserve">U tom slučaju izvođač je dužan o svom trošku izrađene dijelove građevine ukloniti ili srušiti i ugraditi materijale kvalitete propisane troškovnikom odnosno nacrtom. Ukoliko izvođač namjerava izvesti stavku materijalima kvalitetnijim odnosno skupljim od propisane, dužan je o tome obavijestiti nadzornog inženjera, odnosno investitora, te s njim usuglasiti novu cijenu uz potpis i privolu istih, jer u protivnom nema pravo na bilo kakvo povećanje cijene. Poslije svakog izvršenog rada izvođač je dužan očistiti gradilište i otpremiti sa sobom sav višak materijala i pakiranja, jer će mu se u protivnom zaračunati troškovi čišćenja po uobičajenoj cijeni.  Ovim troškovnikom nisu obuhvaćeni radovi na izradi pristupa, te pripremni radovi na postojećim građevinama, s kojima dotična eventualno graniči odnosno čini jednu tehnološku cjelinu. Takvi radovi ukoliko se pojave a moraju se izvesti moći će se smatrati vantroškovničkim radovima uz prethodno usuglašenje cijene za iste sa investitorom, odnosno nadzornim inženjerom.                                                                                              </t>
  </si>
  <si>
    <t>UKUPNO bez PDV-a</t>
  </si>
  <si>
    <t>Pripremni radovi i rušenja</t>
  </si>
  <si>
    <t>9</t>
  </si>
  <si>
    <t>Ukupno I:</t>
  </si>
  <si>
    <t>Ukupno II:</t>
  </si>
  <si>
    <t>Betonski i armirano-betonski radovi</t>
  </si>
  <si>
    <t>Ukupno III:</t>
  </si>
  <si>
    <t>Ukupno IV:</t>
  </si>
  <si>
    <t>Ukupno V:</t>
  </si>
  <si>
    <t>Ukupno VI:</t>
  </si>
  <si>
    <t>Ukupno VII:</t>
  </si>
  <si>
    <t>Ukupno VIII:</t>
  </si>
  <si>
    <t>Ukupno IX:</t>
  </si>
  <si>
    <t>Ukupno XI:</t>
  </si>
  <si>
    <t>Ukupno XII:</t>
  </si>
  <si>
    <t xml:space="preserve">Rušenja izvoditi tek kada su izvršena sva potrebna rasterećenja, podupiranja i osiguranja.
</t>
  </si>
  <si>
    <t xml:space="preserve">Otpajanje odnosno stavljanje van funkcije svih instalacija građevine s ciljem osiguranja nesmetanog i sigurnog rada na rekonstrukciji prostora. 
</t>
  </si>
  <si>
    <t>AL STOLARIJA</t>
  </si>
  <si>
    <t>a)</t>
  </si>
  <si>
    <t>b)</t>
  </si>
  <si>
    <t>Zajednička oznaka svih mapa (ZOP):</t>
  </si>
  <si>
    <t>M.P.</t>
  </si>
  <si>
    <t xml:space="preserve">GRAĐEVINSKO-OBRTNIČKI RADOVI </t>
  </si>
  <si>
    <t>c)</t>
  </si>
  <si>
    <t>d)</t>
  </si>
  <si>
    <t>e)</t>
  </si>
  <si>
    <t>f)</t>
  </si>
  <si>
    <t>g)</t>
  </si>
  <si>
    <t>OPĆINA PETRIJANEC</t>
  </si>
  <si>
    <t>OIB: 59042118698</t>
  </si>
  <si>
    <t>DRUŠTVENI I VATROGASNI DOM</t>
  </si>
  <si>
    <t>/zgrada javne i društvene namjene/</t>
  </si>
  <si>
    <t>STRMEC PODRAVSKI, Ulica braće Radić 92,</t>
  </si>
  <si>
    <t>na k.č.br. 667/2, k.o. Družbinec</t>
  </si>
  <si>
    <t>OP-1058/23</t>
  </si>
  <si>
    <t>DRUŠTVENI I VATROGASNI DOM /zgrada javne i društvene namjene/</t>
  </si>
  <si>
    <t>A)</t>
  </si>
  <si>
    <t>GRAĐEVINSKO - OBRTNIČKI RADOVI</t>
  </si>
  <si>
    <t>B)</t>
  </si>
  <si>
    <t>VODOVOD I KANALIZACIJA</t>
  </si>
  <si>
    <t>C)</t>
  </si>
  <si>
    <t>ELEKTROINSTALACIJE</t>
  </si>
  <si>
    <t>D)</t>
  </si>
  <si>
    <t>STROJARSKE INSTALACIJE</t>
  </si>
  <si>
    <t xml:space="preserve"> - stolarija 1,0 - 2,0 m2</t>
  </si>
  <si>
    <t xml:space="preserve"> - stolarija preko 2,0 m2</t>
  </si>
  <si>
    <t>10</t>
  </si>
  <si>
    <t>11</t>
  </si>
  <si>
    <t>12</t>
  </si>
  <si>
    <t>13</t>
  </si>
  <si>
    <t>14</t>
  </si>
  <si>
    <t xml:space="preserve"> - armatura RA Q-188</t>
  </si>
  <si>
    <t xml:space="preserve">Dobava i postava podne termoizolacije podova u dijelu prizemlja. </t>
  </si>
  <si>
    <t>Zidarsko krpanje špaleta oko postojećih otvora, sa  pojačanim vapnenim mortom M-5. U cijeni i ugradnja kutnih L profila. Plohe pripremiti za žbukanje. Ovaj rad je u cijeni m2 zida.</t>
  </si>
  <si>
    <r>
      <t>m</t>
    </r>
    <r>
      <rPr>
        <vertAlign val="superscript"/>
        <sz val="10"/>
        <rFont val="Arial"/>
        <family val="2"/>
      </rPr>
      <t>2</t>
    </r>
  </si>
  <si>
    <t xml:space="preserve"> - parna brana Al folija</t>
  </si>
  <si>
    <t>Gipskartonski radovi</t>
  </si>
  <si>
    <t xml:space="preserve"> - nosiva metalna konstrukcija</t>
  </si>
  <si>
    <t>Dobava materijala i obrada gletanjem zidarski pokrpanih špaleta oko ugrađene stolarije u  strukturi  kao postojeće okolne plohe. Obračun po komadu obrađene stavke sa unutarnje strane špalete. Po komadu špalete obračunava se do 1,6 m2 obrade površine.  cijeni i potrebna radna skela visine do 3 m.</t>
  </si>
  <si>
    <t>Demontaža vanjske metalne zaštitne mreže na fasadnoj stolariji, te sortiranje i deponiranje iste na gradilištu na udaljenosti do 30 m.</t>
  </si>
  <si>
    <t>Ostali radovi</t>
  </si>
  <si>
    <t>ukupne dimenzije:</t>
  </si>
  <si>
    <t>Ukupno X:</t>
  </si>
  <si>
    <t xml:space="preserve"> - stropovi</t>
  </si>
  <si>
    <t xml:space="preserve">B) </t>
  </si>
  <si>
    <t>TEMELJNI I VANJSKI VODOVOD I KANALIZACIJA</t>
  </si>
  <si>
    <t>Pripremni radovi</t>
  </si>
  <si>
    <t>Strojno rezanje postojećeg arm.betonske ploče a u sektoru vanjskog natkrivenog trijema. Beton debljine do 15 cm. Obračun po m izrezanog betona.</t>
  </si>
  <si>
    <t>Iskop rova za polaganje vodovodnih i kanalizacijskih cijevi, te rev.okna  i vodomjernog okna. Iskop se vrši u zemljištu "C" kategorije sa odbacivanjem materijala na 1,00 m od ruba rova. Nagib i dubina iskopa prema projektu.</t>
  </si>
  <si>
    <t>Planiranje dna rova sa točnosti ± 2 cm.</t>
  </si>
  <si>
    <t xml:space="preserve">Dobava materijala i zatrpavanje rovova u sektoru zelenih površina, oko rev.okna i oko vodomjernog okna, nakon što su cijevi položene i ispitane na vodonepropusnost te funkcionalnost i zasipane pijeskom. Zatrpavanje se vrši u slojevima od po 30 cm uz nabijanje. </t>
  </si>
  <si>
    <t>Utovar, prijevoz, istovar i razastiranje viška materijala od iskopa na predmetnoj parceli sa sjeverne strane zgrade.</t>
  </si>
  <si>
    <t>NAPOMENA:                                                                                            obračun zemljanih radova prema stvarnim količinama u sraslom i zbijenom stanju, a iste pravdati građevinskom knjigom</t>
  </si>
  <si>
    <t>Betonski i armirano betonski radovi</t>
  </si>
  <si>
    <t xml:space="preserve"> - do 100 cm svijetle dubine</t>
  </si>
  <si>
    <t>Dobava materijala i betoniranje betonske ploče u dijelu izvedenog šlica, debljine do 15 cm, betonom klase C 25/30. Gornju plohu zagladiti do kvalitete kao postojeći beton.</t>
  </si>
  <si>
    <t>Vodovod</t>
  </si>
  <si>
    <t>Dobava i postava vodovodne cijevi za PROTUPOŽARNU VODU od vodomjernog okna do prijelaza na PC DN 40 mm. U cijenu uračunati sav potreban sitni pribor, spojni materijal i fazonske komade. Napomena: Oznaka Φ znači vanjski promjer cijevi.</t>
  </si>
  <si>
    <t xml:space="preserve">  - PE-HD DN 40 mm (Φ 50 x 3,0 mm), PE 100, PN 10 </t>
  </si>
  <si>
    <t>Ispitivanje vodovodne mreže pod tlakom 10 Bara, na vodonepropusnost i funkcionalnost, uključivo i izdavanje certifikata za vodonepropusnost.</t>
  </si>
  <si>
    <t xml:space="preserve">  - protupožarna voda</t>
  </si>
  <si>
    <t>Dezinfekcija kompletne vodovodne mreže sredstvom za dezinfekciju.</t>
  </si>
  <si>
    <t xml:space="preserve">Dobava i postava vodovodne garniture u vodomjernom oknu nakon vodomjera i to: </t>
  </si>
  <si>
    <t xml:space="preserve"> - protočni ventil za cijev DN 40 mm s ispustom  kom 1</t>
  </si>
  <si>
    <t xml:space="preserve"> - nepovratni ventil za cijev za cijev DN 40 mm   kom 1</t>
  </si>
  <si>
    <t xml:space="preserve">komplet </t>
  </si>
  <si>
    <t>Kanalizacija</t>
  </si>
  <si>
    <t>cijevi</t>
  </si>
  <si>
    <t xml:space="preserve"> - PVC Φ 75 mm</t>
  </si>
  <si>
    <t xml:space="preserve"> - PVC Φ 110 mm</t>
  </si>
  <si>
    <t>fazonski komadi</t>
  </si>
  <si>
    <t xml:space="preserve"> - PVC Φ 75 mm </t>
  </si>
  <si>
    <t xml:space="preserve"> - PVC Φ 110 mm </t>
  </si>
  <si>
    <t>Ispitivanje temeljne i vanjske kanalizacije na vodonepropusnost i funkcionalnost, uključivo i izdavanje certifikata za vodonepropusnost.</t>
  </si>
  <si>
    <t>Izvedba spoja projektirane fekalne kanalizacijske mreže na postojeću septičku jamu koje se nalazi na parceli, uključivo sav potrebni rad i materijal, izvedba proboja, ugradnja cijevi, vodonepropusno brtvljenje i dr.</t>
  </si>
  <si>
    <r>
      <t>m</t>
    </r>
    <r>
      <rPr>
        <vertAlign val="superscript"/>
        <sz val="10"/>
        <color indexed="8"/>
        <rFont val="Arial"/>
        <family val="2"/>
        <charset val="238"/>
      </rPr>
      <t>2</t>
    </r>
  </si>
  <si>
    <t xml:space="preserve"> - sitni sanitarni predmeti (držač papira, vješalice, četka za wc, ogledalo i sl.)</t>
  </si>
  <si>
    <t>UNUTARNJI  VODOVOD  I  KANALIZACIJA</t>
  </si>
  <si>
    <t xml:space="preserve">Otpajanje odnosno stavljanje van funkcije svih instalacija unutar sanitarija s ciljem osiguranja nesmetanog i sigurnog rada na adaptaciji pojedinog sanitarnog čvora. </t>
  </si>
  <si>
    <t>Demontaža postojeće sanitarne opreme i cjevovoda. U stavci je uključen transport do privremene gradilišne deponije na udaljenost do 50 m od zgrade.</t>
  </si>
  <si>
    <t>WC školjka sa vodokotličem</t>
  </si>
  <si>
    <t>umivaonik sa slavinom</t>
  </si>
  <si>
    <t>sitni sanitarni predmeti (držač papira, vješalice, četka za wc, ogledalo i sl.) - komplet se odnosi  na jedan sanitarni čvor</t>
  </si>
  <si>
    <t>pisoar sa slavinom</t>
  </si>
  <si>
    <t>cjevovod (cca 20 m)</t>
  </si>
  <si>
    <t xml:space="preserve">Trasiranje kanala za polaganje novih instalacija kanalizacije i vodovoda u građevini do predviđenih mjesta priključenja.
</t>
  </si>
  <si>
    <t xml:space="preserve">Izrada šliceva i postava kolona za polaganje i prolaz instalacija vodovoda i kanalizacije. </t>
  </si>
  <si>
    <t>Dobava i montaža PP-R vodovodnih cijevi za radni tlak 10 bara, a za sanitarnu hladnu i toplu vodu u građevini. Cijevi za ugradnju moraju imati dokaz o zdrastvenoj ispravnosti za cijevi po ovlaštenom akreditiranom laboratoriju. U cijenu uračunati sav potreban sitni pribor, spojni materijal i fazonske komade, kao i sav potreban materijal i pribor za montažu cijevi s pričvršćenjem, ovisno o mjestu montaže (kuke, konzole, ovjesi i slično). Cijevi je potrebno obavezno izolirati s gotovim termoizolacijskim cijevima debljine stijenke od 9 mm. Napomena: Oznaka DN znači unutarnji promjer cijevi.</t>
  </si>
  <si>
    <t xml:space="preserve"> - cijevi DN 15 mm (Ф 20x1,9 mm)</t>
  </si>
  <si>
    <t xml:space="preserve"> - cijevi DN 20 mm (Ф 25x2,3 mm)</t>
  </si>
  <si>
    <t xml:space="preserve">Dobava i montaža pocinčane čelične (PC) vodovodne cijevi za protupožarnu vodu u građevini, za radni tlak PN 10 bara. U cijenu uračunati sav potreban sitni pribor, spojni materijal i fazonske komade, kuglasti ventil, kao i sav potreban materijal i pribor za montažu cijevi s pričvršćenjem, ovisno o mjestu montaže (kuke, konzole, ovjesi i slično). </t>
  </si>
  <si>
    <t>hidrantska cijev - PC DN 40 mm (1 1/2")</t>
  </si>
  <si>
    <t>Ispitivanje unutarnje vodovodne mreže pod tlakom od 10 bara.</t>
  </si>
  <si>
    <t xml:space="preserve"> - sanitarna voda</t>
  </si>
  <si>
    <t xml:space="preserve"> - protupožarna voda</t>
  </si>
  <si>
    <t>Ispitivanje vode iz najudaljenijeg ispusta radi utvrđivanja kvalitete, koja mora biti zdrava za piće sa svim propisanim karakteristikama. Ispitivanje vrši nadležna medicinska ustanova koja daje i odgovarajući atest.</t>
  </si>
  <si>
    <t>Dobava i montaža kuglastih ventila na PP-R cijevi. Oznaka DN znači unutarnji promjer cijevi.</t>
  </si>
  <si>
    <t xml:space="preserve"> - za cijev DN 20 mm</t>
  </si>
  <si>
    <t>Dobava i montaža kuglastih ventila na PC cijevi. Oznaka DN znači unutarnji promjer cijevi.</t>
  </si>
  <si>
    <t xml:space="preserve"> - za cijev DN 40 mm</t>
  </si>
  <si>
    <t>Dobava i ugradba kanalizacijskih cijevi i fazonskih komada iz tvrdog PVC-a obodne krutosti SN-2, a za  horizontalni i vertikalni odvod i ventilaciju kanalizacije. U cijenu su uključeni svi potrebni elementi za montažu kao što su brtve, čepovi, ovjesne i pričvrsne ogrlice i slično. Sve komplet gotovo i montirano prema uputstvu proizvođača.</t>
  </si>
  <si>
    <t xml:space="preserve"> - PVC Φ 50 mm </t>
  </si>
  <si>
    <t>Ispitivanje unutarnje kanalizacije na vodonepropusnost i funkcionalnost.</t>
  </si>
  <si>
    <t>Sanitarije</t>
  </si>
  <si>
    <t>U cijeni prilagodba i spajanje na postojeće instalacije.</t>
  </si>
  <si>
    <t>Dobava i montaža pisoara prvoklasne proizvodnje u bijeloj boji sve komplet gotovo i funkcionalno sadrži:</t>
  </si>
  <si>
    <t xml:space="preserve"> - </t>
  </si>
  <si>
    <t>sav potreban pribor za spoj na odvod, dovod i za montažu.</t>
  </si>
  <si>
    <t>Dobava i montaža sanitarne galanterije, bijele boje, tip po izboru investitora.</t>
  </si>
  <si>
    <t xml:space="preserve"> - PVC četka za WC</t>
  </si>
  <si>
    <t>Razni radovi</t>
  </si>
  <si>
    <t>Zidarsko krpanje izvedenih šliceva nakon postave instalacije vodovoda i kanalizacije.</t>
  </si>
  <si>
    <t>Protupožarne mjere</t>
  </si>
  <si>
    <t xml:space="preserve">Dobava i montaža vatrogasnog ručnog aparata za gašenje požara prahom ABC s pripadajućom naljepnicom za obilježavanje položaja aparata. </t>
  </si>
  <si>
    <t xml:space="preserve"> - aparat S9+ (15 JG)</t>
  </si>
  <si>
    <t>VANJSKI I TEMELJNI VODOVOD I KANALIZACIJA</t>
  </si>
  <si>
    <t>ukupno</t>
  </si>
  <si>
    <t>UNUTARNJI VODOVOD I KANALIZACIJA</t>
  </si>
  <si>
    <t>Ukupno A)  Građevinsko-obrtnički radovi:</t>
  </si>
  <si>
    <t xml:space="preserve"> - zidovi</t>
  </si>
  <si>
    <t>Žbukanje unutarnjih zidova vapneno-cementnom žbukom u 2 sloja na mjestu skinute žbuke, sa finalnom glatkom obradom. U cijeni i potrebna radna skela visine do 3 m.</t>
  </si>
  <si>
    <t>Izrada podne konstrukcije unutar zgrade koja se sastoji:</t>
  </si>
  <si>
    <t>DRVENA STOLARIJA</t>
  </si>
  <si>
    <t>Ulica V. Nazora 157, Petrijanec, 42206 Petrijanec</t>
  </si>
  <si>
    <t>4. Prije davanja ponude obavezno proučiti pripadajuću tehničku dokumentaciju te svaku stavku ponuditi sve do pune funkcionalnosti sa uključenim svim potrošnim i spojnim materijalom, transportne troškove dovoza i odvoza robe i materijala, te potrebna radna i pomoćna skela.</t>
  </si>
  <si>
    <t xml:space="preserve">5. Ovaj troškovnik je sastavni dio ugovora o građenju, sklopljenog između investitora i izvođača.  Sve stavke podrazumijevaju izvođenje svih detalja sa svim konstruktivnim dijelovima, besprijekorno prema nacrtima, tehničkom opisu i ovom troškovniku sukladno hrvatskim ili jednakovrijednim normama. Jedinične cijene stavke obuhvaćaju sav osnovni i pomoćni rad,  kao i osnovni i pomoćni materijal za izvedbu iste, troškove  izrade ili dobave, troškove unutarnjeg i vanjskog transporta, prijenosa do mjesta ugradnje, uskladištenja, montaže i demontaže skele za potrebe izvršenja stavke, troškove osiguranja od krađe i oštećenja, postave pomoćnih i drugih uređaja, troškove potrošnje električne i druge energije, te troškove pripreme i režijskog osoblja gradilišta. </t>
  </si>
  <si>
    <t xml:space="preserve">6. Sva oštećenja koje izvođač prouzroči izvršenjem predmetne stavke, na objektu, prometnicama, instalacijama i uređajima dužan je pravovremeno otkloniti o vlastitom trošku. Na eventualne probleme i nejasnoće u izvođenju izvođač je dužan upozoriti naručitelja, odnosno nadzornog inženjera. Izvođaču se neće uvažiti opravdanje ukoliko bi kvaliteta izvršene stavke bila protivna predviđenoj kvaliteti predviđena opisom iz troškovnika odnosno nacrta.  </t>
  </si>
  <si>
    <t xml:space="preserve">7. Potpisom ugovora o građenju  i ovog troškovnika koji je sastavni dio ugovora, izvođač preuzima sve obveze iz ugovora , ovih općih uvjeta i troškovničkih stavaka te se odriče prava njihovog naknadnog pobijanja.                                                                                                                                                                           </t>
  </si>
  <si>
    <t xml:space="preserve">1. KRUŽNO GOSPODARSTVO
Za vrijeme izvođenja radova te po završetku svih radova izvođači su dužni očistiti gradilište od viška građevinskog materijala, građevinskog otpada i drugog otpada koji mora biti zbrinut u skladu s propisima o zbrinjavanju otpada. 
U skladu s praksom kružnog gospodarstva u gospodarenju građevinskim otpadom najmanje 70% nastalog neopasnog građevinskog otpada i komunalnog otpada nastalog na gradilištu biti će sortirano i predano sakupljaču komunalnom poduzeću.   
Sva građevinska mehanizacija , oprema, alati i pribor moraju također biti demontirani i uklonjeni po izgradnje građevine na tehnički ispravan i siguran  način i to bez oničišćenja okoliša na području djelovanja.
Parcela, zgrada i neposredni okoliš uz izgradnju po završetku radova mora biti doveden u tehnički i sigurnosno ispravno stanje , a zgrada treba biti predana investitoru u završenom stanju bez otpada i prljavštine , spremna za korištenje.
</t>
  </si>
  <si>
    <t xml:space="preserve">2. PREVENCIJA ONEČIŠĆENJA I KONTROLA ZRAKA, VODE I TLA
Građevina je projektirana kao visokoučinkovita sa vrlo malom potrošnjom energije i vode, stoga se IZVOĐAČ radova OBVEZUJE za sve građevinske dijelove, proizvode i materijale koji se planiraju koristiti prilikom izvođenje radova NE sadrže azbest niti tvari koje izazivaju veliku zabrinutost, kako je utvrđeno na temelju popisa tvari za koje je potrebno odobrenje iz Priloga XIV. Uredbe (EZ) br. 1907/2006. 
Također, građevinski dijelovi i materijali projektirani za korištenje u predmetnoj zgradi koji mogu doći u kontakt sa stanarima emitiraju manje od 0,06 mg formaldehida po m3 materijala ili komponente i manje od 0,001 mg kategorija 1A i 1B kancerogeni hlapljivi organski spojevi po m3 materijala ili komponente, nakon ispitivanja u skladu s CEN / TS 16516 i ISO 16000-3 ili drugim usporedivim standardiziranim uvjetima ispitivanja i metodom određivanja.
</t>
  </si>
  <si>
    <t>Skidanje dotrajale drvene stropne obloge trijema sa pomoćnom podkonstrukcijom u prizemlju, te odvoz, sortiranje i zbrinjavanje na gradilišnoj deponiji na udaljenosti do 30 m.</t>
  </si>
  <si>
    <t xml:space="preserve"> - XPS d=8 cm,  λ≤0,035 W/mK (25 kg/m3)</t>
  </si>
  <si>
    <t>Zidarska ugradnja i prethodna priprema otvora za ugradnju vanjske i unutarnje stolarije.</t>
  </si>
  <si>
    <t>Spajanje izvedene instalacije vode na el.bojler. U cijenu uračunati sav potreban sitni pribor, spojni materijal i fazonske komade, kao i sav potreban materijal i pribor za montažu cijevi s pričvršćenjem, ovisno o mjestu montaže (kuke, konzole, ovjesi i slično).</t>
  </si>
  <si>
    <t>Ukupno B)  Radovi vodovoda i kanalizacije:</t>
  </si>
  <si>
    <t>Elektroenergetske instalacije</t>
  </si>
  <si>
    <t>Detekcija i ispitivanje postojećih instalacija. Navedeni radovi su potrebni radi radi dodavanja novih potrošača u postojeće strujne krugove te provjere ispravnosti postojećih strujnih izvoda</t>
  </si>
  <si>
    <t>kpl</t>
  </si>
  <si>
    <t>automatski instalacijski osigurač 10 A/kar. C, 1-p, prekidne moći 10kA   (kom 1)</t>
  </si>
  <si>
    <t>plastični kanali i spojni materijal, vodiči za ožičenje glavnih i pomoćnih strujnih krugova, izolacijske ploče i pregrade    (kpl 1)</t>
  </si>
  <si>
    <t>postavljanje oznaka elemenata razdjelnice u skladu s oznakama na jednopolnoj shemi, natpis upozorenja o prisutnosti napona, o vrsti primijenjene zaštite od previsokog napona dodira, natpis s nazivom razdjelnice, jednopolna shema zaštićena plastičnom folijom, uputstvo za davanje prve pomoći u slučaju udara struje   (kpl 1)</t>
  </si>
  <si>
    <t>provjera ispravnosti montaže, i ispitivanje funkcionalnog djelovanja, izdavanje ispitnog protokola ovlaštenog ispitivača i svih potrebnih certifikata i atesta    (kpl 1)</t>
  </si>
  <si>
    <t>ukupno sve stavke pod rednim brojem 02.:</t>
  </si>
  <si>
    <t>automatski instalacijski osigurač 32 A/kar. C, 3-p, prekidne moći 10kA   (kom 1)</t>
  </si>
  <si>
    <t>automatski instalacijski osigurač 16 A/kar. C, 1-p, prekidne moći 10kA  (kom 1)</t>
  </si>
  <si>
    <t>Odspajanje i demontaža postojećih nadgradnih (zidnih i stropnih) svjetiljki.</t>
  </si>
  <si>
    <t>Zbrinjavanje demontiranih rasvjetnih armatura, odnosno izvora svjetlosti (fluo cijevi, žarulje…) uvažavajući važeće propise.</t>
  </si>
  <si>
    <t>Obična sklopka 16 A, 230 V</t>
  </si>
  <si>
    <t>Izmjenična sklopka, 16 A, 230 V</t>
  </si>
  <si>
    <t>Priključnica, 16 A, 230 V, 2P+PE</t>
  </si>
  <si>
    <t xml:space="preserve">Priključnica, 16 A, 230 V, 2P+PE, 2-struka </t>
  </si>
  <si>
    <t>Priključnica s poklopcem, za vlažne prostore, 16 A, 230 V, 2P+PE</t>
  </si>
  <si>
    <t>Dobava potrebnog pribora i spajanje napajanja 
vanjske jedinice dizalice topline uređaja i sva potrebna spajanja sa hidroboxom (priključni kabeli nisu uključeni u cijeni stavke)</t>
  </si>
  <si>
    <t>Instalacijska savitljiva cijev za beton d 32 mm</t>
  </si>
  <si>
    <t>Instalacijska savitljiva cijev za beton d 25 mm</t>
  </si>
  <si>
    <t>Instalacijska savitljiva cijev za beton d 20 mm</t>
  </si>
  <si>
    <t>Dobava vodova i kabela, polaganje po već pripremljenim trasama ili elementima razvoda i spajanje.</t>
  </si>
  <si>
    <r>
      <t>PP00-Y 5×10 mm</t>
    </r>
    <r>
      <rPr>
        <vertAlign val="superscript"/>
        <sz val="10"/>
        <rFont val="Arial Narrow"/>
        <family val="2"/>
        <charset val="238"/>
      </rPr>
      <t>2</t>
    </r>
  </si>
  <si>
    <r>
      <t>PP00-Y 5×2,5 mm</t>
    </r>
    <r>
      <rPr>
        <vertAlign val="superscript"/>
        <sz val="10"/>
        <rFont val="Arial Narrow"/>
        <family val="2"/>
        <charset val="238"/>
      </rPr>
      <t>2</t>
    </r>
  </si>
  <si>
    <r>
      <t>PP-Y 3×2,5 mm</t>
    </r>
    <r>
      <rPr>
        <vertAlign val="superscript"/>
        <sz val="10"/>
        <rFont val="Arial Narrow"/>
        <family val="2"/>
        <charset val="238"/>
      </rPr>
      <t>2</t>
    </r>
  </si>
  <si>
    <r>
      <t>PP-Y 3×1,5 mm</t>
    </r>
    <r>
      <rPr>
        <vertAlign val="superscript"/>
        <sz val="10"/>
        <rFont val="Arial Narrow"/>
        <family val="2"/>
        <charset val="238"/>
      </rPr>
      <t>2</t>
    </r>
  </si>
  <si>
    <t>Mjerenja i ispitivanja novo izvedene električne instalacije, sa izdavanjem ispitnih protokola :
-mjerenje otpora izolacije strujnih krugova
-mjerenje otpora petlji kvara
-mjerenje efikasnosti zaštite od indirektnog dodira
-mjerenje vrijednosti zaštitnog uzemljenja izvedenog uzemljivača
-funkcionalno ispitivanje protupanične rasvjete</t>
  </si>
  <si>
    <t>Rasvjetna tijela</t>
  </si>
  <si>
    <t>Dobava, montaža i spajanje svjetiljke s odgovarajućim izvorom svjetlosti. Montaža na klasični strop. U cijeni stavke uključiti sav potreban montažni, spojni i ovjesni materijal za ugradnju svjetiljke do potpune funkcionalnosti.</t>
  </si>
  <si>
    <t>DOBAVA</t>
  </si>
  <si>
    <t>MONTAŽA</t>
  </si>
  <si>
    <t>REKAPITULACIJA:</t>
  </si>
  <si>
    <t>Ukupno elektroinstalacije (bez PDV-a):</t>
  </si>
  <si>
    <t/>
  </si>
  <si>
    <t>Instalacija hlađenja</t>
  </si>
  <si>
    <t>Dobava i ugradnja PP cijevi za odvod kondenzata zajedno sa spojnim i montažnim materijalom, dimenzija:</t>
  </si>
  <si>
    <t>PP Ø32</t>
  </si>
  <si>
    <t>Zidarska pripomoć kod raznih radova  obrtničkih i instalaterskih radova, a sve odobreno od nadzornog inženjera putem građevinskog dnevnika.</t>
  </si>
  <si>
    <t xml:space="preserve"> - KV zidar</t>
  </si>
  <si>
    <t>h</t>
  </si>
  <si>
    <t xml:space="preserve"> - NKV radnik</t>
  </si>
  <si>
    <t>Obračun se vrši po kom ugrađene stavke do potpune funkcionalnosti.</t>
  </si>
  <si>
    <t xml:space="preserve"> - dim. 60 x 100 cm</t>
  </si>
  <si>
    <t xml:space="preserve">U cijeni prilagodba i spajanje na postojeće instalacije. </t>
  </si>
  <si>
    <r>
      <rPr>
        <b/>
        <sz val="9"/>
        <rFont val="Arial Narrow"/>
        <family val="2"/>
        <charset val="238"/>
      </rPr>
      <t xml:space="preserve">3. OPĆI UVJETI UZ TROŠKOVNIK RADOVA
</t>
    </r>
    <r>
      <rPr>
        <sz val="9"/>
        <rFont val="Arial Narrow"/>
        <family val="2"/>
        <charset val="238"/>
      </rPr>
      <t>Radove treba izvesti točno prema opisu troškovnika, a u stavkama gdje nije objašnjen način rada i posebne osobine finalnog produkta, izvođač je dužan pridržavati se uobičajenog načina rada, uvažavajući odredbe važećih standarda, uz obvezu izvedbe kvalitetnog proizvoda. Osim toga, izvođač je obvezan pridržavati se uputa po svim pitanjima koja se odnose na izbor i obradu materijala i način izvedbe pojedinih detalja sa naručiteljem, ukoliko to nije već detaljno opisano troškovnikom, a naročito u slučajevima kada se zahtjeva izvedba van propisanih standarda. Sav materijal za izgradnju mora biti kvalitetan i mora odgovarati opisu troškovnika i postojećim građevinskim propisima. U slučaju da opis pojedine stavke nije dovoljno jasan, treba se obratiti naručitelju da definira detaljnije stavku. O tome se izvođač treba informirati već prilikom sastavljanja jedinične cijene. Cijene pojedinih radova moraju sadržavati sve elemente koji određuju cijenu gotovog proizvoda, a u skladu sa odredbama troškovnika. Ako izvođač sumnja u valjanost ili kvalitetu nekog propisanog materijala i drži da za takvu izvedbu ne bi mogao preuzeti odgovornost, dužan je o tome obavijestiti naručitelja s obrazloženjem i dokumentacijom. Konačnu odluku donosi naručitelj u suglasnosti sa nadležnim tijelom, a sve nakon proučenog prijedloga izvođača.
Jedinična cijena sadrži sve nabrojano kod opisa pojedine grupe radova, te se ne taj način vrši i obračun istih. Jedinične cijene primjenjivati će se na izvedbene količine bez obzira u kojem postotku iste odstupaju od količine u troškovniku. Izvedeni radovi moraju u cijelosti odgovarati opisu u troškovniku, a u tu svrhu investitor ima pravo od izvoditelja tražiti prije početka radova uzorke, koji se čuvaju u upravi gradilišta. Izvedeni radovi moraju odgovarati uzorcima u cijelosti. Izvoditelj radova dužan je prije početka radova kontrolirati kote postojećeg terena u odnosu na relativnu ±0,00 kotu. Ukoliko se pokažu eventualne nejednakosti između projekta i stanja na gradilištu, izvođač radova dužan je pravovremeno o tome obavijestiti investitora, te zatražiti objašnjenja. Sve mjere u planovima provjeriti u naravi. Zemljani radovi se obračunavaju u zbijenom sraslom stanju. Sva kontrola vrši se bez posebne naplate. Radove izvoditi samo u dnevnom razdoblju, svi rastresiti materijali će biti sklonjeni (prekrivanjem ili po potrebi vlaženjem) kako bi se spriječilo rasipanje tijekom kiše i vjetra, a sva uklanjanja i demontaže građevnih elemenata i materijala vršit će se tehnikama koje sprečavaju širenje prašine i štetnih tvari na susjedne površine, te će se kada je potrebno koristiti zaštitne ograde
Jediničnom cijenom treba obuhvatiti sve elemente navedene kako slijedi:</t>
    </r>
  </si>
  <si>
    <t>D)   STROJARSKE INSTALACIJE</t>
  </si>
  <si>
    <t>Ukupno strojarske instalacije (bez PDV-a):</t>
  </si>
  <si>
    <t>------ KRAJ TROŠKOVNIKA ------</t>
  </si>
  <si>
    <t>Horizontalne mjere</t>
  </si>
  <si>
    <t>Dobava materijala i izrada betonske rampe za osobe smanjene pokretljivosti. Rampa dimenzija 309x165cm ±5%, nagiba 4,9%. Izrada podne konstrukcije na vanjskom trijemu koja se sastoji:</t>
  </si>
  <si>
    <t>betoniranje zidića dxšxv 248x58x40cm ±5cm, kvalitete C25/30 u potrebnoj dvostranoj oplati, sa trokutastim rubnim lajsnama</t>
  </si>
  <si>
    <t xml:space="preserve">Izrada sigurnosne zaštite ulaza u prizemlju zgrade prema pravilima struke i važečim propisima i Zakonu o zaštiti na radu. Sigurnosna zaštita izvedena korisnog presjeka 1,80 x 2,20 metara sa sigurnosnim vanjskim čvrstim tunelom dužine do 4 m. </t>
  </si>
  <si>
    <t xml:space="preserve">Dobava materijala, priprema podloge i betoniranje donje armirano betonske ploče u dijelu prizemlja, debljine 10 cm betonom klase C 25/30. Gornju plohu zagladiti do kvalitete za postavu hidroizolacije. </t>
  </si>
  <si>
    <r>
      <t>Dobava i ugradba nosivog sloja asfalta AC 16 base B 50/70, u debljini od 6 cm. Obračun stavke po m</t>
    </r>
    <r>
      <rPr>
        <vertAlign val="superscript"/>
        <sz val="10"/>
        <color indexed="8"/>
        <rFont val="Arial Narrow"/>
        <family val="2"/>
        <charset val="238"/>
      </rPr>
      <t>2</t>
    </r>
    <r>
      <rPr>
        <sz val="10"/>
        <color indexed="8"/>
        <rFont val="Arial Narrow"/>
        <family val="2"/>
        <charset val="238"/>
      </rPr>
      <t xml:space="preserve"> izrađenog asfaltnog sloja. U cijeni i fina prirema na zbijeni tampon, kao i izvedba spoja sa postojećim asfaltiranim površinama.</t>
    </r>
  </si>
  <si>
    <t>Vađenje postojeće stolarije i bravarije, uključivo sa doprozornicima i dovratnicima. Građevinski otpad deponirati na gradilišni deponij na udaljenost do 30 m.</t>
  </si>
  <si>
    <t>Demontaža oglasne ploče sa pročelja (površine do 1,0 m2) te odvoz, sortiranje i zrinjavanje na gradilišnoj deponiji na udaljenosti do 30 m.</t>
  </si>
  <si>
    <t xml:space="preserve"> - metalna stolarija, do 1 m3</t>
  </si>
  <si>
    <t xml:space="preserve"> - drvena stolarija, obloga i sl.do 3 m3</t>
  </si>
  <si>
    <t xml:space="preserve">Obračun po m2 izvedene zidne obloge do potpune funkkcionalnosti. </t>
  </si>
  <si>
    <t xml:space="preserve"> - stolarija  do 2,0 m 2</t>
  </si>
  <si>
    <t xml:space="preserve">Obračun po m2 izvedene stropne obloge do potpune funkkcionalnosti. </t>
  </si>
  <si>
    <t xml:space="preserve"> </t>
  </si>
  <si>
    <r>
      <t>m</t>
    </r>
    <r>
      <rPr>
        <sz val="12"/>
        <rFont val="Calibri"/>
        <family val="2"/>
        <charset val="238"/>
      </rPr>
      <t>²</t>
    </r>
  </si>
  <si>
    <t>Strojno i ručno obijanje podnih keramičkih pločica, sve do bet.ploče U stavci je uključena pokretna skela, te iznošenje šute iz građevine sa odvozom na privremenu deponiju na udaljenosti do 50 m od zgrade. Obračun po m² obijene podloge.</t>
  </si>
  <si>
    <t>Strojno i ručno obijanje keramičkih pločica sa zidova. Visina opločenja keramikom do 1,60 m. U stavci je uključeno iznošenje šute iz građevine sa odvozom na privremenu deponiju na udaljenosti do 50 m od zgrade. Obračun po m² obijene podloge do jednolikosti površine.</t>
  </si>
  <si>
    <r>
      <rPr>
        <sz val="10"/>
        <rFont val="Arial Narrow"/>
        <family val="2"/>
        <charset val="238"/>
      </rPr>
      <t>Dobava materijala, priprema podloge i bojanje unutarnje   gipskartonske obloge zidova i stropova disperzivnom bojom sa nanosom u dva sloja do jednoličnosti. U cijenu uključivo dvostruko gletanje polimercementnom masom za izravnanje sa finim brušenjem, otprešivanje i impregnacijski premaz iz programa proizvođača boje. Visina prostora iznosi 3,5 m. U stavci uključeni popravci po završetku radova i završnog čišćenje prostorija. Boja mora biti namijenjena za blokiranje i prekrivanje mrlja koje su brzo i lako topive u vodi, (nikotinske i mrlje od čađi). Radna skela uključena u stavku. Obračun po m² izvedene površine.</t>
    </r>
    <r>
      <rPr>
        <sz val="12"/>
        <rFont val="Arial Narrow"/>
        <family val="2"/>
        <charset val="238"/>
      </rPr>
      <t xml:space="preserve">
</t>
    </r>
  </si>
  <si>
    <t xml:space="preserve"> - stolarija  preko  2,0 m 2</t>
  </si>
  <si>
    <t xml:space="preserve"> - WC školjka+kotlić, kom 1</t>
  </si>
  <si>
    <t xml:space="preserve"> - građ. otpad, šuta…ukupno do 2 m3</t>
  </si>
  <si>
    <t xml:space="preserve"> - umivaonik, kom 1</t>
  </si>
  <si>
    <t>Dobava potrebnog materijala i pribora i spajanje napajanja unutanje jedinice klim uređaja (priključni kabeli nisu uključeni u cijeni stavke)</t>
  </si>
  <si>
    <t>Dobava i ugradnja nosača za vanjsku klima jedinicu koja će se ugraditi na pročelje zgrade zajedno sa spojnim i montažnim materijalom.</t>
  </si>
  <si>
    <t>Dobava i ugradnja predizoliranih bakrenih cijevi za spoj vanjskih i unutarnjih jedinica, zajedno sa spojnim i montažnim materijalom, dimenzija:</t>
  </si>
  <si>
    <t>∅ 6,4</t>
  </si>
  <si>
    <t>∅ 9,5</t>
  </si>
  <si>
    <r>
      <t>PP-Y 7×1,5 mm</t>
    </r>
    <r>
      <rPr>
        <vertAlign val="superscript"/>
        <sz val="10"/>
        <rFont val="Arial Narrow"/>
        <family val="2"/>
        <charset val="238"/>
      </rPr>
      <t>2</t>
    </r>
  </si>
  <si>
    <t>Dobava i ugradnja zidnog sifona za kondenzat  zajedno sa spojnim i montažnim materijalom, uključivo spajanje na unutarnju kanalizaciju.</t>
  </si>
  <si>
    <t>Vakumiranje cjevovoda, ispitivanje instalacije, spajanje na elektro instalaciju, puštanje u pogon sustava od strane ovlaštenog servisa uz davanje potrebne atestne i garancijske dokumentacije te uputa za upotrebu, sve na hrvatskom jeziku.</t>
  </si>
  <si>
    <t xml:space="preserve">Dobava materijala i izrada horizontalne hidroizolacije poda prizemlja, koja se sastoji od 1x hladni premaz i 1x bitumenske trake sa staklenim valom. Izolaciju izvesti sa preklopima, minimum 10,00 cm po dužini i širini, trake širine 50 cm. </t>
  </si>
  <si>
    <t xml:space="preserve">Dobava materijala i izrada vertikalne hidroizolacije sokla do visine 50 cm od okolnog terena, koja se sastoji od 1x hladni premaz i 1x bitumenske trake sa staklenim valom. Izolaciju izvesti sa preklopima, minimum 10,00 cm po dužini i širini, trake širine 50 cm. </t>
  </si>
  <si>
    <t>Dobava materijala i izrada termoizolacije zida u grijanom dijelu prizemlja prema negrijanom prostoru. Izolacija se izvodi od ploča kamene vune deklarirane toplinske provodljivosti λ≤0,034 W/mK, klasa goriviosti A1, debljine 10 cm. Postava na zid između potkonstrukcije gipskartonske obloge. U jediničnu cijenu obuhvaćen je sav osnovni i pomoćni materijal. Obračun po m2.</t>
  </si>
  <si>
    <t xml:space="preserve">Zidarska ugradnja okvira za otirač, dimenzije 60/100 cm, od nehrđajučeg čelika "L" profila 30/30/2 mm , uključivo izrada podloge u minimalnom padu kao i  postava odvodne cijevčice od PVC-a fi 32 mm. </t>
  </si>
  <si>
    <t>Dobava materijala i izrada ulaznog rešetkastog otirača sastavljenog od nehrđajučeg čelika "L" profila 30 x 30 x 2 mm. U cjeni i niskougradni sistem otirača od aluminijskih profila sa rebrastom površinom,  opremljen tekstilnim umecima za brisanje, spojeni specijalnim spojkama od tvrdog najlona – bez korištenja sajli. Sve komplet do potpune funkcionalnosti.</t>
  </si>
  <si>
    <t>Dobava i montaža obloge zida od gipskartona. Nosiva konstrukcija sastoji se od metalnih profila, pričvršćenih na zidnu, podnu i stropnu konstrukciju prema pravilima struke. Obloga se izvodi od dvostrukih gipskartonskih ploča pričvršćenih s jedne strane na nosivu metalnu konstrukciju. U cijenu izrade uračunata je dobava, transport, montaža i ugradba svih potrebnih elemenata i materijala, uključivši i brtveni i pričvrsni materijal, kao i sve radnje kitanja, poravnanja i sl., a prema standardima i uputstvu proizvođača. Termoizolacija obračunata u stavci A) IV.4.                                                                                                                Sastav obloge:</t>
  </si>
  <si>
    <t xml:space="preserve"> - gipskartonske ploče debljine  2 x 1,25 cm</t>
  </si>
  <si>
    <t>Dobava i montaža obloge stropa od gipskartona. Nosiva konstrukcija sastoji se od metalnih profila, pričvršćenih na postojeću stropnu konstrukciju prema pravilima struke. Obloga se izvodi od jednostrukih gipskartonskih ploča pričvršćenih s jedne strane na nosivu metalnu konstrukciju. U cijenu izrade uračunata je dobava, transport, montaža i ugradba svih potrebnih elemenata i materijala, uključivši i brtveni i pričvrsni materijal, kao i sve radnje kitanja, poravnanja i sl., a prema standardima i uputstvu proizvođačakao i radna skela. Visina prostora do 3,05 m. Termoizolacija obračunata u stavci A) IV.5.                                                                                                                Sastav obloge:</t>
  </si>
  <si>
    <t xml:space="preserve"> - gipskartonske ploče debljine  1 x 1,25 cm</t>
  </si>
  <si>
    <t>Dobava materijala i nasipavanje dna rova kulirom 4-8 mm, u sloju od 10 cm i fino planiranje u nagibu pod kojim se polažu cijevi. Nakon što su vodovodne i kanalizacijske cijevi položene i ispitane, zasipavaju se pjeskom u sloju od 10 cm iznad tjemena cijevi.</t>
  </si>
  <si>
    <t>TROŠKOVNIK</t>
  </si>
  <si>
    <t>Pripremljeno za nabavu:</t>
  </si>
  <si>
    <t>lipanj, 2024. godine</t>
  </si>
  <si>
    <t>Oznaka dokumenta:</t>
  </si>
  <si>
    <t>rev_00</t>
  </si>
  <si>
    <t>Glavni projektant:</t>
  </si>
  <si>
    <t>(naziv tvrtke / zajednice ponuditelja)</t>
  </si>
  <si>
    <t>(mjesto) , (datum)</t>
  </si>
  <si>
    <t>travanj, 2023. godine</t>
  </si>
  <si>
    <r>
      <rPr>
        <u/>
        <sz val="9"/>
        <rFont val="Arial Narrow"/>
        <family val="2"/>
        <charset val="238"/>
      </rPr>
      <t>a) Materijal</t>
    </r>
    <r>
      <rPr>
        <sz val="9"/>
        <rFont val="Arial Narrow"/>
        <family val="2"/>
        <charset val="238"/>
      </rPr>
      <t xml:space="preserve">
Pod cijenom materijala podrazumijeva se dobavna cijena svih materijala koji sudjeluju u radnom procesu kao osnovni materijal, vezni materijal, kao i materijali koji ne spadaju u finalni produkt, već služe kao pomoćni (oplata). U cijenu je uključena i cijena transportnih troškova bez obzira na prijevozno sredstvo, sa svim prijenosima, utovarima i istovarima, te uskladištenjem i čuvanjem na gradilištu od uništenja (prebacivanja, zaštite i sl.). U cijenu je također uključeno i davanje potrebnih uzoraka kod izvjesnih vrsta materijala.
</t>
    </r>
    <r>
      <rPr>
        <u/>
        <sz val="9"/>
        <rFont val="Arial Narrow"/>
        <family val="2"/>
        <charset val="238"/>
      </rPr>
      <t>b) Rad</t>
    </r>
    <r>
      <rPr>
        <sz val="9"/>
        <rFont val="Arial Narrow"/>
        <family val="2"/>
        <charset val="238"/>
      </rPr>
      <t xml:space="preserve">
U kalkulaciju rada treba uključiti sav rad, kako glavni, tako i pomoćni, te sav unutarnji transport. Ujedno treba uključiti i rad oko zaštite gotovih konstrukcija i dijelova objekta od štetnog atmosferskog utjecaja vrućine, hladnoće i sl.
</t>
    </r>
    <r>
      <rPr>
        <sz val="9"/>
        <rFont val="Arial Narrow"/>
        <family val="2"/>
        <charset val="238"/>
      </rPr>
      <t xml:space="preserve">
</t>
    </r>
    <r>
      <rPr>
        <sz val="9"/>
        <rFont val="Arial Narrow"/>
        <family val="2"/>
        <charset val="238"/>
      </rPr>
      <t/>
    </r>
  </si>
  <si>
    <r>
      <rPr>
        <u/>
        <sz val="9"/>
        <rFont val="Arial Narrow"/>
        <family val="2"/>
        <charset val="238"/>
      </rPr>
      <t>c) Beton i mort</t>
    </r>
    <r>
      <rPr>
        <sz val="9"/>
        <rFont val="Arial Narrow"/>
        <family val="2"/>
        <charset val="238"/>
      </rPr>
      <t xml:space="preserve">
Betone i mortove treba miješati u razredima tlačne čvrstoće, prema propisima za beton, odnosno za mortove, kako je to dato u dotičnoj stavci troškovnika.
Sav beton se, u principu, treba miješati strojno, a naročito za armiranobetonske konstrukcije. Ručno miješanje betona dozvoljeno je samo za vrlo male količine betona za nekonstruktivne dijelove.
</t>
    </r>
    <r>
      <rPr>
        <u/>
        <sz val="9"/>
        <rFont val="Arial Narrow"/>
        <family val="2"/>
        <charset val="238"/>
      </rPr>
      <t>d) Oplata</t>
    </r>
    <r>
      <rPr>
        <sz val="9"/>
        <rFont val="Arial Narrow"/>
        <family val="2"/>
        <charset val="238"/>
      </rPr>
      <t xml:space="preserve">
U cijenu oplate uključena su i podupiranja, uklještenja, te postava i skidanje sa čišćenjem i slaganjem na deponij udaljen do 30 m. U cijenu ulazi i kvašenje oplate prije betoniranja. Po završetku betoniranja sva se oplata ima nakon određenog vremena skinuti, očistiti i pripremiti za ponovnu upotrebu ili složiti na deponij.
</t>
    </r>
    <r>
      <rPr>
        <u/>
        <sz val="9"/>
        <rFont val="Arial Narrow"/>
        <family val="2"/>
        <charset val="238"/>
      </rPr>
      <t xml:space="preserve">e) Skela </t>
    </r>
    <r>
      <rPr>
        <sz val="9"/>
        <rFont val="Arial Narrow"/>
        <family val="2"/>
        <charset val="238"/>
      </rPr>
      <t xml:space="preserve">
Sve vrste skela, bez obzira na visinu i primjenu, ulaze u jediničnu cijenu dotičnog rada. Skela mora biti na vrijeme postavljena, kako ne bi došlo do zastoja u radu. Pod pojmom skele podrazumijeva se i prilaz istoj, te ograda. Također, kod zemljanih radova u jediničnu cijenu ulaze razupore, te mostovi koji služe prilikom betoniranja pojedinih armiranobetonskih konstrukcija. Postavljene skele služe za izvedbu svih radova na objektu te u jediničnoj cijeni skele, ako drukčije nije navedeno, angažiranje skele za trajanja cjelokupnih radova po ovom troškovniku.
</t>
    </r>
    <r>
      <rPr>
        <u/>
        <sz val="9"/>
        <rFont val="Arial Narrow"/>
        <family val="2"/>
        <charset val="238"/>
      </rPr>
      <t>f) Faktori</t>
    </r>
    <r>
      <rPr>
        <sz val="9"/>
        <rFont val="Arial Narrow"/>
        <family val="2"/>
        <charset val="238"/>
      </rPr>
      <t xml:space="preserve">
U jediničnu cijenu radne snage izvoditeljima pravo zaračunati faktor po postojećim propisima i privrednim instrumentima.
Izvoditelj će faktorom obuhvatiti i slijedeće radove, koji se neće zasebno platiti:
- Kompletnu režiju gradilišta,
- Sva ispitivanja materijala,
- Uskladištenje materijala i elemenata za obrtničke i instalaterske radove do njihove ugradbe,
- Čišćenje objekta tokom gradnje tako da se radovi mogu nesmetano odvijati.
</t>
    </r>
  </si>
  <si>
    <t>Sva rušenja i razgradnje pojedinih dijelova građevine izvoditi pažljivo, isključivo ručno, sa što manje buke i prašine. Tokom rušenja potrebno je polijevati dijelove koji se ruše.</t>
  </si>
  <si>
    <t xml:space="preserve">Zabranjena je upotreba teških alata, kompresora i sličnih uređaja koji mogu posredno prouzročiti štetu na konstruktivnim dijelovima građevine.
</t>
  </si>
  <si>
    <t xml:space="preserve">Prilikom rušenja potrebno je razvrstavati otpad te ga sukcesivno odvoziti na za to predviđene gradske deponije, a elemente koji će se ponovno ugrađivati, demontirati što pažljivije, te ih skladištiti na gradilišnoj deponiji odnosno na suho i sigurno mjesto. Deponiju građevinskog otpada i šute  udaljenu sigurava izvođač radova. Izvoditelj radova snosi troškove prijevoza i zbrinjavanja, a što mora biti uračunato u cijeni.
</t>
  </si>
  <si>
    <t xml:space="preserve">Pripremno završni radovi gradilišta, uključivo potrebna ograda gradilišta dimenzija min. 10 m+15 m+10 m, provedba svih zaštitnih mjera rada, radnika i vanjskih korisnika zgrade, tabla gradilišta. </t>
  </si>
  <si>
    <t xml:space="preserve">Ručno rušenje postojećih parapetnih zidića, debljine do 15 cm, visine do 0,5 m. U cijeni i odvoz otpada na gradilišni deponij na udaljenost do 30 m.
</t>
  </si>
  <si>
    <t xml:space="preserve">Strojno i ručno rušenje postojeće trošne betonske podne ploče u dijelu prizemlja, debljine do 15 cm, sa iskopom postojećeg tla do potrebne dubine (do -0,32m). U cijeni i odvoz otpada na gradilišni deponij na udaljenost do 30 m.
</t>
  </si>
  <si>
    <t xml:space="preserve">Ručno obijanje postojeće trošne unutarnje žbuke s ravnih ploha zidova, debljine 2-4 cm. Obijanje postojećih slojeva žbuke u visini do 50 cm iznad gornje kote pojave kapilarne vlage. Rad izvoditi pažljivo naročito u blizini bilo kakve instalacije.  Stavka uključuje čišćenje kamenih i opečnih zidova čeličnim četkama, a reške skobama do dubine od 2 cm. Potom cijelu površinu otprašiti i isprati vodom pod pritiskom prema uputama struke.  Uključivo prijenos i odlaganje na gradilišnu deponiju šute. Obračun po m2. </t>
  </si>
  <si>
    <t>Ručno obijanje postojeće trošne fasadne žbuke na zidovima i na stupovima trijema, u debljini 2-4 cm. Obijanje postojećih slojeva žbuke u visini do 50 cm iznad gornje kote pojave kapilarne vlage. Rad izvoditi pažljivo naročito u blizini bilo kakve instalacije.  Stavka uključuje čišćenje kamenih i opečnih zidova čeličnim četkama, a reške skobama do dubine od 2 cm. Potom cijelu površinu otprašiti i isprati vodom pod pritiskom prema uputama struke.  Uključivo prijenos i odlaganje na gradilišnu deponiju šute. Obračun po m2.</t>
  </si>
  <si>
    <t xml:space="preserve">Dobava materijala i izrada drenažnog sloja ispod arm.betonske ploče u debljini sloja do 20 cm, sa planiranjem na točnost +-1 cm i zbijanjem. Drenažni sloj od od kamenog agregata veličine zrna od 16 mm do 30 mm bez veziva. Potrebna zbijenost Memin=40 MN/m2. Obračun u m3 ugrađenog materijala u zbijenom stanju. </t>
  </si>
  <si>
    <t>Dobava materijala i izrada termoizolacije stropa u grijanom dijelu prizemlja prema katu. Izolacija se izvodi od  kamene vune u roli  deklarirane toplinske provodljivosti λ≤0,034 W/mK, klasa goriviosti A1, debljine 10 cm. Postava u sektor između potkonstrukcije gipskartonske obloge do jednoličnosti ugrađene izolacije. U jediničnu cijenu obuhvaćen je sav osnovni i pomoćni materijal. Obračun po m2.</t>
  </si>
  <si>
    <r>
      <rPr>
        <sz val="10"/>
        <rFont val="Arial Narrow"/>
        <family val="2"/>
        <charset val="238"/>
      </rPr>
      <t>Dobava materijala, priprema podloge i bojanje unutarnjih zidanih zidova disperzivnom bojom sa nanosom u dva sloja do jednoličnosti. U cijenu uključiva i zidarska sanacija oštećenih dijelova do 10% ukupne površine. Sanacija obuhvaća čišćenje površine, izravnanje površine masom na bazi gipsa i disperzivnim kitom dvostruko gletanje polimercementnom masom za izravnanje sa finim brušenjem, otprešivanje i impregnacijski premaz iz programa proizvođača boje. Visina prostora iznosi do 3,05 m. U stavci uključeni popravci po završetku radova i završnog čišćenje prostorija. Boja mora biti namijenjena za blokiranje i prekrivanje mrlja koje su brzo i lako topive u vodi, (nikotinske i mrlje od čađi). Radna skela uključena u stavku. Obračun po m² izvedene površine.</t>
    </r>
    <r>
      <rPr>
        <sz val="12"/>
        <rFont val="Arial Narrow"/>
        <family val="2"/>
        <charset val="238"/>
      </rPr>
      <t xml:space="preserve">
</t>
    </r>
  </si>
  <si>
    <t>dobava keramičkih pločica po odabiru naručitelja</t>
  </si>
  <si>
    <r>
      <t xml:space="preserve">Dobava materijala i opločenje zidova zidnim keramičkim pločicama postavom na ljepilo, fuga do 4 mm. Odabir pločica od strane naručitelja pločice do 16 </t>
    </r>
    <r>
      <rPr>
        <sz val="10"/>
        <rFont val="Calibri"/>
        <family val="2"/>
        <charset val="238"/>
      </rPr>
      <t>€</t>
    </r>
    <r>
      <rPr>
        <sz val="10"/>
        <rFont val="Arial Narrow"/>
        <family val="2"/>
        <charset val="238"/>
      </rPr>
      <t xml:space="preserve">/m2. Zidovi se opločuju do 160 cm visine. Postava pločica do potpune funkcionalnosti. U jediničnoj cijeni stavke uračunato je i adekvatno fugiranje.  Na kutnim spojevima zidova i podova ugraditi elastičnu fugu. </t>
    </r>
  </si>
  <si>
    <t>ugradnja i postava sa svim potrebnim materijalom, AL lajsnama, fugirmasa</t>
  </si>
  <si>
    <r>
      <t xml:space="preserve">Dobava materijala i opločenje podova unutarnjih površina podnim protukliznim min. R9 keramičkim pločicama postavom na ljepilo. Fuge dimenzije kao na zidu.U cijeni potrebno fugiranje fuga fugir masom za unuarnje površine. Vrstu, odnosno odabir pločica određuje naručitelj, pločice do 20 </t>
    </r>
    <r>
      <rPr>
        <sz val="10"/>
        <rFont val="Calibri"/>
        <family val="2"/>
        <charset val="238"/>
      </rPr>
      <t>€</t>
    </r>
    <r>
      <rPr>
        <sz val="10"/>
        <rFont val="Arial Narrow"/>
        <family val="2"/>
        <charset val="238"/>
      </rPr>
      <t>/m2. Uključivo i obrada sokla od istih pločica visine do 8 cm. Postava pločica do potpune funkcionalnosti.</t>
    </r>
  </si>
  <si>
    <r>
      <t xml:space="preserve">Dobava materijala i opločenje podova vanjskog natkrivenog trijema podnim protukliznim keramičkim pločicama min R10 postavom na ljepilo za vanjsku uporabu. U cijeni potrebno fugiranje fuga fugir masom za vanjske površine, debljine od 4 mm. Vrstu, odnosno odabir pločica određuje naručitelj, pločice do 25 </t>
    </r>
    <r>
      <rPr>
        <sz val="10"/>
        <rFont val="Calibri"/>
        <family val="2"/>
        <charset val="238"/>
      </rPr>
      <t>€</t>
    </r>
    <r>
      <rPr>
        <sz val="10"/>
        <rFont val="Arial Narrow"/>
        <family val="2"/>
        <charset val="238"/>
      </rPr>
      <t>/m2. Uključivo i završna "T" Al lajsna i obrada sokla od istih pločica visine do 12 cm. Postava pločica do potpune funkcionalnosti.</t>
    </r>
  </si>
  <si>
    <t xml:space="preserve">sokla </t>
  </si>
  <si>
    <t>Vrata dimenzije 168x218cm±3%</t>
  </si>
  <si>
    <t>Vrata dimenzije 83x208 cm±3%</t>
  </si>
  <si>
    <t>Vrata dimenzije 158x208 cm ±3%</t>
  </si>
  <si>
    <t xml:space="preserve">Dobava materijala, izrada i ugradnja AL punih 1-krilnih ulaznih vratiju. Dovratnici i krila od AL profila (sa prekinutni toplinskim mostom na min. 2 mjesta), u boji antracit. Umax za ukupnu stavku=1,30 W/m2K. U cijeni svi potrebni opšavi, okovi i montaža po pravilu struke do potpune funkcionalnosti.  Obostrana kvaka za otvaranje na visini prema standardu za Z otvaranje vratiju, brava cilindrična s 3 ključa, odbojnik vratiju. Obračun se vrši po komadu ugrađene stavke do potpune funkcionalnosti. Prije izrade i ugradnje potrebna je izmjera na licu mjesta. Ukupne dimenzije:
</t>
  </si>
  <si>
    <t>Dobava materijala, izrada i ugradnj AL punih 2-krilnih ulaznih vratiju. Dovratnici i krila od AL profila (sa prekinutni toplinskim mostom na min. 2 mjesta), u boji antracit. Umax za ukupnu stavku=1,30 W/m2K. U cijeni svi potrebni opšavi, okovi i montaža po pravilu struke do potpune funkcionalnosti, brava cilindrična s 3 ključa.  Obostarana kvaka za otvaranje na visini prema standardu za Z otvaranje vratiju, odbojnik vratiju. Obračun se vrši po komadu ugrađene stavke do potpune funkcionalnosti. Prije izrade i ugradnje potrebna je izmjera na licu mjesta. Ukupne dimenzije:</t>
  </si>
  <si>
    <t xml:space="preserve">Dobava materijala, izrada i ugradnja vanjskog PVC jednodjelnog prozora. Doprozornici minimalno 5 komornih PVC profiliranih elemenata. Vanjska boja antracit, unutarnja bijela. U cijeni svi potrebni opšavi, kompletni okov, vanjska limena klupčica širine do 35 cm od termobojenog pocinčanog lima debljine d=1,0 mm sa trostranim nadvišenjem za otjecanje vode min 1,5cm,  unutarnja klupčica od mramora debljine 3 cm,  širine do 40 cm,  kao i montaža po pravilu struke do potpune funkcionalnosti. Trostruko ostakljenje + Low - E + plin, Umax za ukupnu stavku=1,10 W/m2K. Obračun se vrši po komadu ugrađene stavke do potpune funkcionalnosti.                                            
Obavezna izmjera otvora na licu mjesta. </t>
  </si>
  <si>
    <t xml:space="preserve"> Dimenzije 148x133 cm±3% - dvokrilni OZ </t>
  </si>
  <si>
    <t xml:space="preserve">Dobava materijala, izrada i ugradnja vanjskog PVC jednodjelnog 3-oknog prozora sa fiksnim bočnim oknima i središnjim otklopnim krilom. Doprozornici minimalno 5 komornih PVC profiliranih elemenata. Vanjska boja antracit, unutarnja bijela. U cijeni svi potrebni opšavi, kompletni okov, vanjska limena klupčica širine do 35 cm od termobojenog pocinčanog lima debljine d=1,0 mm, sa trostranim nadvišenjem za otjecanje vode min 1,5cm,  unutarnja klupčica od mramora debljine 3 cm,  širine do 40 cm,  ručka za otklopno otvaranje  krila - sistem ventus, kao i montaža po pravilu struke do potpune funkcionalnosti. Trostruko ostakljenje + Low - E + plin, Umax za ukupnu stavku=1,10 W/m2K. Obračun se vrši po komadu ugrađene stavke do potpune funkcionalnosti.                                            
Obavezna izmjera otvora na licu mjesta. </t>
  </si>
  <si>
    <t>Dimenzije 188x148 cm ±3%</t>
  </si>
  <si>
    <t xml:space="preserve">Dobava materijala, izrada i ugradnja AL poluostakljenih 2-krilnih ulaznih vratiju. Dovratnici i krila od AL profila (sa prekinutni toplinskim mostom na min. 2 mjesta), u boji antracit. Trostruko ostakljenje + Low - E + plin. Umax za ukupnu stavku=1,10 W/m2K. U cijeni svi potrebni opšavi, okovi i montaža po pravilu struke do potpune funkcionalnosti.  Obostrani fiksni rukohvat za otvaranje na visini prema standardu za Z otvaranje vratiju,  pumpa za automatsko zatvaranje vratiju jednog krila (do 130 kg), odbojnik vratiju, brava cilindrična s 3 ključa. Obračun se vrši po komadu ugrađene stavke do potpune funkcionalnosti. Prije izrade i ugradnje potrebna je izmjera na licu mjesta. Ukupne dimenzije:
</t>
  </si>
  <si>
    <t xml:space="preserve"> Dimenzije 53x78 cm±3%</t>
  </si>
  <si>
    <t xml:space="preserve">Dobava materijala, izrada i ugradnja vanjskog PVC jednodjelnog 1-oknog OZ prozora. Doprozornici minimalno 5 komornih PVC profiliranih elemenata. Vanjska boja antracit unutarnja bijela. U cijeni svi potrebni opšavi, kompletni okov, vanjska limena klupčica širine do 35 cm od termobojenog pocinčanog lima debljine d=1,0 mm sa trostranim nadvišenjem za otjecanje vode min 1,5cm,  unutarnja klupčica od mramora debljine 3 cm,  širine do 45 cm,  kao i montaža po pravilu struke do potpune funkcionalnosti. Trostruko ostakljenje + Low - E + plin, Umax za ukupnu stavku=1,10 W/m2K. Obračun se vrši po komadu ugrađene stavke do potpune funkcionalnosti.                                            
Obavezna izmjera otvora na licu mjesta. </t>
  </si>
  <si>
    <t xml:space="preserve">Izrada, dobava i ugradba jednokrilnih punih glatkih drvenih vratiju. Vrata i dovratnici se završno obrađuju bojanjem uljanom bojom u svijetlom tonu s dva temeljna i dva završna premaza. U jediničnoj cijeni sadržani su i dovratnici i lajsne  od jele / smreke I stolarske klase, podni "Al" profil 30/30/3 mm, okov, sistem zatvaranja sa običnim  ključevima, brtve i ostali materijal potreban za ugradnju. Vrata se montiraju u zidarske otvore prema pravilu  struke.  Vrata podignuta 1 cm iznad finalne podne plohe.Obavezna je izmjera na licu mjesta prije naruđbe stavke.
Cijena komplet do potpune funkcionalnosti.        </t>
  </si>
  <si>
    <t xml:space="preserve"> - vrata dim svjetlih dimenzija 60x200 cm ±2%</t>
  </si>
  <si>
    <t xml:space="preserve"> - vrata dim svjetlih dimenzija 80x200 cm ±2%</t>
  </si>
  <si>
    <t xml:space="preserve"> - vrata dim svjetlih dimenzija 90x200 cm ±2%</t>
  </si>
  <si>
    <t>Sanacija zidova i stupova na mjestu skinute žbuke sa sanacijskom žbukom za sprečavanje isoljavanja i hidgoskopske vlage prema uputstvu proizvođača žbuke.  Obračun po m2 saniranog zida.</t>
  </si>
  <si>
    <t>Dobava materijala i finalna obrada stupova trijema i dijela zida (bez izolacije) sa silikatnim fasadnim nanosom granulacije do 1,5 mm, sa prethodnom impregnacijom po pravilu struke. Nanos u boji po izboru naručitelja. Obračun po m2.</t>
  </si>
  <si>
    <t xml:space="preserve"> - arm cem estrih do d=13 cm</t>
  </si>
  <si>
    <t>Dobava materijala, izrada i ugradba rukohvata od nehrđajućeg čelika na vanjskoj rampi za prilaz osoba smanjene pokretljivosti, koja se sastoji od dvostrukog rukohvata  fi 40 mm, nosivih prečki fi 25 mm te okruglih pločica za montažu fi 110 mm. Visina postave rukohvata na 60 cm i na 90 cm±5%. Obračun po m do potpune gotovosti rukohvata sa fiksiranim elementima.</t>
  </si>
  <si>
    <t>Dobava i postava brodskog poda d=18 mm u sektoru podgleda vanjskog trijema u prizemlju, spajanjem vijcima na postojeću oplatu,  te trostruki premaz  lazurnom bojom u tamnijoj boji tikovine. Obračun po m2.</t>
  </si>
  <si>
    <t xml:space="preserve">Dobava i montaža nove metalne zaštitne rešetke u boji vanjske stolarije sa fiksiranjem bočno u zid.  Rešetku izvesti od fiksnog okvira CP 40x40x2mm, ispuna vertikalni čelični plosnati profili min.  40/5 mm na svakih 7 cm. Obračun se vrši po komadu ugrađene stavke do potpune funkcionalnosti. Obavezna izmjera otvora na licu mjesta.        </t>
  </si>
  <si>
    <t>za prozor dim 188x148 cm ±5%</t>
  </si>
  <si>
    <t>za prozor dim 148x133 cm ±5%</t>
  </si>
  <si>
    <t>Čišćenje oko građevine i unutar zgrade za vrijeme izvođenja radova kao i finalno kompletno čišćenje kompletnog unutarnjeg prostora, stolarije i staklene površine, podovi, otprašivanje sa čišćenjem ugrađenih proizvoda u korisnom prostoru, a sve za  primopredaju radova i tehnički pregled, te odvoz svega otpadnog materijala na deponiju u režiji izvođača radova.</t>
  </si>
  <si>
    <t>Trasiranje kanala za polaganje instalacija kanalizacije i vodovoda van građevine do predviđenih mjesta priključenja. Nanošenje visina (kota) prema utvrđenom stanju prilikom izvođenja radova.</t>
  </si>
  <si>
    <t>Strojno rezanje postojećeg asfalta za vođenje protupožarne cijevi do građevine. Obračun po m izrezanog asfalta do 10cm debljine.</t>
  </si>
  <si>
    <t>Strojni iskop postojećeg asfalta u sektoru izvedenog šlica. Rov širine do 50 cm. U cijeni utovar, odvoz i istovar iskopanog materijala na privremenu gradilišnu deponiju. Obračun po m2 iskopa.</t>
  </si>
  <si>
    <t>Strojni iskop postojećeg arm.betona u sektoru šlica. Rov širine do 50 cm. U cijeni utovar, odvoz i istovar iskopanog materijala na privremenu gradilišnu deponiju. Obračun po m2 iskopa.</t>
  </si>
  <si>
    <t>Strojno izvedba prodora kroz vanjski zid i temeljnu ploču za postavu odvodne kanalizacijske cijevi i dovodnih vodovodnih cijevi. Prodori dim do 30x30 cm, dužine do 80 cm. U cijeni i odvoz otpadnog materijala na gradilišnu deponiju.</t>
  </si>
  <si>
    <t>Dobava materijala i zatrpavanje rovova u sektoru asfaltiranih i betonskih površina sa kamenim agregatom 0-16 mm, nakon što su cijevi položene i ispitane na vodonepropusnost te funkcionalnost i zasipane kulirom. Zatrpavanje se vrši u slojevima od po 30 cm uz nabijanje, a do visine za ugradnju betona / asfalta.</t>
  </si>
  <si>
    <t xml:space="preserve"> - građ. otpad, šuta…ukupno do 25 m3</t>
  </si>
  <si>
    <t>Izvedba revizijskog okna iz vodonepropusnog betona klase C 30/37 u glatkoj oplati, klase vodonepropusnosti VDP 2, debljne stijenke do 20 cm. Površine dna i kinete obraditi cementnim mortom do crnog sjaja, rubovi kineta moraju biti zaobljeni. Zemljani radovi obračunavaju se posebno, svi ostali radovi, kao i potreban materijal, izrada i montaža armature, sadržani su u jediničnoj cijeni okna, sve komplet gotovo. Obračun po komadu izvedenog okna.</t>
  </si>
  <si>
    <r>
      <t>Okno svijetlih dimenzija 60 x 60 cm±5% s ljevano željeznim poklopcem veličine 60 x 60 cm±5%, nosivosti 50</t>
    </r>
    <r>
      <rPr>
        <b/>
        <sz val="10"/>
        <rFont val="Arial"/>
        <family val="2"/>
        <charset val="238"/>
      </rPr>
      <t xml:space="preserve"> </t>
    </r>
    <r>
      <rPr>
        <sz val="10"/>
        <rFont val="Arial"/>
        <family val="2"/>
      </rPr>
      <t xml:space="preserve">kN </t>
    </r>
  </si>
  <si>
    <t>Izvedba vodomjernog okna tlocrtnih dimenzija 190x190 cm±15%, visine 180 cm±15% + nadvišenje kod otvora visine 25 cm±25%. Izvedba okna iz vodonepropusnog betona C 30/37 u glatkoj oplati prema shemi. Površine dna i zidova obraditi cementnim mortom do crnog sjaja. Revizioni poklopac pocinčani veličine 60x60 cm±3%, nosivosti min 50 kN. Penjalice su iz betonskog željeza profila ø 20 mm, na svakih 30 cm±4cm. Zemljani radovi obračunavaju se posebno, svi ostali radovi, kao i potreban materijal, izrada i montaža armature, sadržani su u jediničnoj cijeni jame, sve komplet gotovo.</t>
  </si>
  <si>
    <t xml:space="preserve">Izvedba spoja projektirane vodovodne mreže do vodomjernog okna, uključivo sav potrebni rad i materijal. </t>
  </si>
  <si>
    <t xml:space="preserve">Nabava i doprema kanalizacijskih cijevi od tvrdog PVC-a, nazivne obodne krutosti SN-2, na gradilište s istovarom uz kanalizacijski rov, privremeno odlagalište i skladištenje, razvod duž trase, spuštanje u rov i ugradnja prema zadanim uvjetima iz projekta. U jediničnu cijenu uključen je sav rad, dodatni materijal i pribor potreban za potpunu propisanu ugradnju i spajanje kanalizacijskih cijevi. </t>
  </si>
  <si>
    <t>Završno čišćenje gradilišta uključivo utovar, odvoz i zbrinjavanje deponiranog materijala na deponije građevinskog i drugog otpada, a deponiju osigurava izvođač radova.</t>
  </si>
  <si>
    <t xml:space="preserve"> - cijevi (PVC, pocinčane) do 30 m</t>
  </si>
  <si>
    <t xml:space="preserve"> - šlic 7x5 cm, ±2cm</t>
  </si>
  <si>
    <t xml:space="preserve"> - šlic 10x10 cm, ±2cm</t>
  </si>
  <si>
    <r>
      <t xml:space="preserve"> - prodor </t>
    </r>
    <r>
      <rPr>
        <sz val="10"/>
        <rFont val="Calibri"/>
        <family val="2"/>
        <charset val="238"/>
      </rPr>
      <t>Ф10</t>
    </r>
    <r>
      <rPr>
        <sz val="10"/>
        <rFont val="Arial Narrow"/>
        <family val="2"/>
        <charset val="238"/>
      </rPr>
      <t>0 mm, l=25 cm ±5cm</t>
    </r>
  </si>
  <si>
    <r>
      <t xml:space="preserve"> - prodor </t>
    </r>
    <r>
      <rPr>
        <sz val="10"/>
        <rFont val="Calibri"/>
        <family val="2"/>
        <charset val="238"/>
      </rPr>
      <t>Ф10</t>
    </r>
    <r>
      <rPr>
        <sz val="10"/>
        <rFont val="Arial Narrow"/>
        <family val="2"/>
        <charset val="238"/>
      </rPr>
      <t>0 mm, l=45 cm ±5cm</t>
    </r>
  </si>
  <si>
    <t>Dobava i ugradnja  el.bojlera sa spremnikom tople vode. Postava ispod umivaonika. Snaga grijača 2000W±10%, radni tlak 6 bara. Vrijeme zagrijavanja vode na max temp. 45 °C. U cijeni sav osnovni i pomoćni materijal za pričvrščenje na zid. Spajanje na instalacije struje posebno.</t>
  </si>
  <si>
    <t xml:space="preserve">  - el.bojler min. kapaciteta 5 l</t>
  </si>
  <si>
    <t xml:space="preserve">Dobava i ugradnja podnih kupaonskih PP slivnika sa sifonom, prstenom za prihvat hidroizolacije i rešetkom veličine do 15 x 15 cm iz nehrđajućeg čelika, dovodom i odvodom Φ 50 mm. Sve komplet gotovo i montirano prema uputstvu proizvođača. </t>
  </si>
  <si>
    <t>Protok vode kroz slavine umivaonika i kuhinjskih slavina je najviše do 6 litara/minuti; maksimalni protok vode kroz tuševe iznosi do 8 litara/minuti. Puna količina vode za ispiranje je najviše do 6 litara u vodokotliću, dok najveća prosječna količina vode za ispiranja iznosi 3,5 litara - dvostupanjsko korištenje izljevne količine vode. Tuš maksimalnog protoka do 8l/min, slavina sa perlatorom do 6l/min, pisoar sa potrošnjom vode do 2l/školjci/satu, te mak. kapacitet 1l. Oznaka označava svako izljevno mjesto koje treba biti svrstano u prva 2 razreda potrošnje vode EU vodne oznake (EU Water Label) čime osiguravamo održivo korištenje i zaštite vodnih i morskih resursa u projektiranoj građevini.</t>
  </si>
  <si>
    <t xml:space="preserve">Dobava i montaža WC uređaja u bijeloj boji, sve komplet gotovo i funkcionalno sadrži:
- zidna WC školjka iz sanitarnog porculana sa dubokim dnom i podnim priključkom odvoda, te pripadajuća daska s poklopcem iz tvrde plastike s ravnim donjim dijelom (zbog lakšeg čišćenja) i svim spojnim elementima od metala,
- nadžbukni vodokotlić s dvokoličinskom tehnikom i čeonim aktiviranjem i isplavnom cijevi i dr., protokom iz prva 2 razreda EU vodne oznake EU Water Label
- uzidni kuglasti protočni ventil f 15 mm
 sa kromiranom kapom i rozetom, uključujući školjka i vodokotlića, puni volumen ispiranja od najviše 6 litara i maksimalni prosječni volumen ispiranja od 3,5 litara.
</t>
  </si>
  <si>
    <t>Dobava i montaža umivaonika od sanitarne keramike, bijele boje. Sve komplet gotovo i funkcionalno sadrži:
- umivaonik, dim 50x35 cm, (±15%)
- 1 x stojeća jednoručna baterija za umivaonik fi 15 mm s keramičkom brtvom,  protokom iz prva 2 razreda EU vodne oznake EU Water Label
- priključne fleksibilne cijevi s kutnim kuglastim protočnim ventilima fi 15 mm
 - 1 x sifon za umivaonik s priključnom cijevi i rozetom, sve kromirano, te čepom i lancem                                                                              
 - sav potreban pribor za spoj na odvod, dovod i za montažu.</t>
  </si>
  <si>
    <t>zidni pisoar sanitarnog porculana s ugradbenim sifonom uključivši i montažni pribor, sa aktiviranjem potisnom tipkom</t>
  </si>
  <si>
    <t>uzidni kuglasti ventil ø 15 mm s kromiranom kapom i rozetom,  protokom iz prva 2 razreda EU vodne oznake EU Water Label</t>
  </si>
  <si>
    <t xml:space="preserve"> - polica (etažer) iznad umivaonika dužine 50 cm±15%, širine 15 cm, ±15%</t>
  </si>
  <si>
    <t xml:space="preserve"> - posuda za tekući sapun sa držačem sa prvotnim punjenjem tekućeg sapuna</t>
  </si>
  <si>
    <t xml:space="preserve"> - ogledalo min. dim. 60x80 cm  ±20%</t>
  </si>
  <si>
    <t xml:space="preserve"> - držač ubrusa za ruke na senzor sa prvim punjenjem</t>
  </si>
  <si>
    <t xml:space="preserve"> - držač za toalet papira sa prvim punjenjem</t>
  </si>
  <si>
    <t xml:space="preserve"> - inoks vješalica</t>
  </si>
  <si>
    <t>Dobava i ugradnja unutarnjeg zidnog hidranta u nadžbuknom ormaru od nehrđajućeg čelika, sa pripadajućom opremom za gašenje. Ormar dimenzija 50x50x20 cm±15%,  nesagorivo vatrogasno tlačno crijevo dužine 15 m±1m - ukupno 20 m dosega mlaza,  spojnica i vatrogasna mlaznica Ø 25 sa ventilom. Obračun po kompletu.</t>
  </si>
  <si>
    <t>Dobava i ugradnja razvodnog ormara prizemlja Rp2</t>
  </si>
  <si>
    <t>redne stezaljke raznih veličina    (do 10 kom)</t>
  </si>
  <si>
    <t>Demontaža i odspajanje postojećih, dobava, montaža u zid i spajanje kompleta instalacijskih podžbuknih sklopki i priključnica. Navedene količine su predviđene za zamjenu postojećih dotrajalih i oštećenih sklopki i priključnica.</t>
  </si>
  <si>
    <t xml:space="preserve">Dobava cijevi, štemanje utora u  zidovima, polaganje cijevi u zidove, zajedno s razvodnim kutijama do 100x100 mm. Popravak zidova nakon poalaganja cijevi. </t>
  </si>
  <si>
    <r>
      <rPr>
        <b/>
        <sz val="10"/>
        <rFont val="Arial Narrow"/>
        <family val="2"/>
        <charset val="238"/>
      </rPr>
      <t>(A1)</t>
    </r>
    <r>
      <rPr>
        <sz val="10"/>
        <rFont val="Arial Narrow"/>
        <family val="2"/>
        <charset val="238"/>
      </rPr>
      <t xml:space="preserve"> Svjetiljka nadgradna, LED izvor svjetlosti, metalno kućište bijele boje, difuzor od polikarbonata, UGR&lt;19, efektivni svjetosni tok i svjetlosni tok svjetiljke s uračunatim gubicima u optičkom sustavu min 5400m, snaga sistema max 40W (LED izvor+driver), ukupna svjetlosna iskoristivost svjetiljke min 135 lm/W, Ra≥80, kvaliteta LED svjetlosti ≤ 3 SDCM, temperatura boje svjetlosti 4000K, životni vijek min. 75 000 sati, zaštita od zaprljanja min. IP20/IP44, dimenzija dxšxv 1195x295x34mm ±10%.</t>
    </r>
  </si>
  <si>
    <r>
      <rPr>
        <b/>
        <sz val="10"/>
        <rFont val="Arial Narrow"/>
        <family val="2"/>
        <charset val="238"/>
      </rPr>
      <t>(A2)</t>
    </r>
    <r>
      <rPr>
        <sz val="10"/>
        <rFont val="Arial Narrow"/>
        <family val="2"/>
        <charset val="238"/>
      </rPr>
      <t xml:space="preserve"> Svjetiljka nadgradna, LED izvor svjetlosti, kučište od polikarbonata, kopče od nehrđajučeg čelika, pokrov od polikarbonata, efektivni svjetosni tok i svjetlosni tok svjetiljke s uračunatim gubicima u optičkom sustavu min 5700 lm, snaga sistema max 37 W (LED izvor+driver, ukupna svjetlosna iskoristivost svjetiljke sa uračunatim gubicima u optičkom sustavu min. 135 lm/W, životni vijek LED modula ≥50.000 radnih sati uz 90% održavanja inicijalnog svjetlosnog toka, boja svjetlosti 4000K, uzvrata boje Ra&gt;80, zaštita min. IP66, mehanička zaštita svjetiljke min. IK10, svjetiljka ima dodatne aluminijske hladnjake za dodatno hlađenje LED modula i drivera, dimenzija svjetiljke 1172x145x111 mm ±15%.</t>
    </r>
  </si>
  <si>
    <r>
      <rPr>
        <b/>
        <sz val="10"/>
        <rFont val="Arial Narrow"/>
        <family val="2"/>
        <charset val="238"/>
      </rPr>
      <t>(A3)</t>
    </r>
    <r>
      <rPr>
        <sz val="10"/>
        <rFont val="Arial Narrow"/>
        <family val="2"/>
        <charset val="238"/>
      </rPr>
      <t xml:space="preserve"> Svjetiljka nadgradna, LED izvor svjetlosti, kučište od polikarbonata sa metalnim odsijačem, difuzor od polikarbonata, efektivni svjetosni tok i svjetlosni tok svjetiljke s uračunatim gubicima u optičkom sustavu min 1800lm, snaga sistema max 16W (LED izvor+driver), ukupna svjetlosna iskoristivost svjetiljke 115 lm/W, Ra&gt;80, temperatura boje svjetlosti 4000K, životni vijek min. 50.000 sati, zaštita od zaprljanja min. IP54, mehanička zaštita IK10, dimenzije DxV 300x86mm±10%.</t>
    </r>
  </si>
  <si>
    <t>Dobava mobilnog el.panelnog konvektora (grijalice) sa elektroničkim termostatom, sa daljnskim upravljenjem preko  WiFi sustava, sa zaštitom protiv pregrijavanja.</t>
  </si>
  <si>
    <t>snage 1,0 kW, ±12%</t>
  </si>
  <si>
    <t>snege 2,5 kW, ±12%</t>
  </si>
  <si>
    <t>snage 1,5 kW, ±12%</t>
  </si>
  <si>
    <t>Vanjska jedinica split sustava (1komad)
Qhl= 3,5 kW ±15%
Qgr= 4,0  kW ±15%
zvučni tlak do 61 dB(A)
dimenzije 550x765x285 mm ±20%
Pel=1,04  kW ±35%
1 faza / 50 Hz / 230 V 
Unutarnja jedinica split sustava sa predviđena
za montažu na zid (2 komada)
- napajanje na vanjsku jedinicu
- međuveza sa unutarnjim jedinicama 7x1,5 mm2. Obračun po multisplit sustavu 1VJ + 2UJ.</t>
  </si>
  <si>
    <t>Dobava i montaža vanjske i unutarnje klima multi split sustav jedinice, zajedno sa  svim potrebnim spojnim i montažnim materijalom.</t>
  </si>
  <si>
    <t>Sitni potrošni materijal potreban za izvođenje instalacije,   alata i materijal potreban za potpunu fukncionalnost sustava hlađenja.</t>
  </si>
  <si>
    <t>Bušenje i uštemavanje zidova  za prolaz instalacija hlađenja i odvoda kondenzata, te naknadna sanacija istih. Sanacija oštećenih površina nastalih prilikom izvođenja instalacije.</t>
  </si>
  <si>
    <t>(uređenje središnjeg prostora)</t>
  </si>
  <si>
    <t>Utovar, odvoz i zbrinjavanje deponiranog materijala na deponije građevinskog i drugog otpada. Stavka obuhvaća prikupljanje otpadnog građevinskog i ostalog materijala, utovar i odvoz na odlagalište sa plaćanjem svih pristojbi. Deponiju i zbrinjavanje otpadnog materijala osigurava izvođač radova.</t>
  </si>
  <si>
    <t>Dobava, i ugradnja nadžbukne razvodne kutije do 100x100mm s poklopcem. U cijeni stavke uključiti dobavu potrebnih stezaljki sa svim spajanjima kabela.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</si>
</sst>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kn&quot;_-;\-* #,##0.00\ &quot;kn&quot;_-;_-* &quot;-&quot;??\ &quot;kn&quot;_-;_-@_-"/>
    <numFmt numFmtId="43" formatCode="_-* #,##0.00_-;\-* #,##0.00_-;_-* &quot;-&quot;??_-;_-@_-"/>
    <numFmt numFmtId="164" formatCode="_-* #,##0.00\ _€_-;\-* #,##0.00\ _€_-;_-* &quot;-&quot;??\ _€_-;_-@_-"/>
    <numFmt numFmtId="165" formatCode="_-* #,##0.00\ _k_n_-;\-* #,##0.00\ _k_n_-;_-* &quot;-&quot;??\ _k_n_-;_-@_-"/>
    <numFmt numFmtId="166" formatCode="0.00;[Red]0.00"/>
    <numFmt numFmtId="167" formatCode="#,##0.00\ _k_n;[Red]#,##0.00\ _k_n"/>
    <numFmt numFmtId="168" formatCode="#,##0.00;[Red]#,##0.00"/>
    <numFmt numFmtId="169" formatCode="#,##0.00\ &quot;kn&quot;"/>
    <numFmt numFmtId="170" formatCode="0.0"/>
    <numFmt numFmtId="171" formatCode="#,##0.00\ [$€-1]"/>
    <numFmt numFmtId="172" formatCode="[$-409]h:mm\ AM/PM;@"/>
    <numFmt numFmtId="173" formatCode="#\ ##0.00"/>
    <numFmt numFmtId="174" formatCode="_(&quot;kn&quot;* #,##0.00_);_(&quot;kn&quot;* \(#,##0.00\);_(&quot;kn&quot;* &quot;-&quot;??_);_(@_)"/>
    <numFmt numFmtId="175" formatCode="00&quot;. &quot;"/>
    <numFmt numFmtId="176" formatCode="000&quot;. &quot;"/>
    <numFmt numFmtId="177" formatCode="_-&quot;£&quot;* #,##0.00_-;\-&quot;£&quot;* #,##0.00_-;_-&quot;£&quot;* &quot;-&quot;??_-;_-@_-"/>
    <numFmt numFmtId="178" formatCode="&quot;Yes&quot;;&quot;Yes&quot;;&quot;No&quot;"/>
    <numFmt numFmtId="179" formatCode="&quot;kn&quot;\ #,##0_);[Red]\(&quot;kn&quot;\ #,##0\)"/>
    <numFmt numFmtId="180" formatCode="_(&quot;kn&quot;\ * #,##0.00_);_(&quot;kn&quot;\ * \(#,##0.00\);_(&quot;kn&quot;\ * &quot;-&quot;??_);_(@_)"/>
    <numFmt numFmtId="181" formatCode="#&quot;.&quot;"/>
    <numFmt numFmtId="182" formatCode="_-* #,##0.00\ [$€]_-;\-* #,##0.00\ [$€]_-;_-* &quot;-&quot;??\ [$€]_-;_-@_-"/>
    <numFmt numFmtId="183" formatCode="#,##0.00\ [$€-1];\-#,##0.00\ [$€-1]"/>
    <numFmt numFmtId="184" formatCode="#,##0.00\ &quot;€&quot;"/>
  </numFmts>
  <fonts count="130">
    <font>
      <sz val="10"/>
      <name val="Arial"/>
      <charset val="238"/>
    </font>
    <font>
      <sz val="10"/>
      <name val="Arial"/>
      <family val="2"/>
      <charset val="238"/>
    </font>
    <font>
      <sz val="8"/>
      <name val="Arial"/>
      <family val="2"/>
      <charset val="238"/>
    </font>
    <font>
      <sz val="10"/>
      <name val="Arial"/>
      <family val="2"/>
      <charset val="238"/>
    </font>
    <font>
      <b/>
      <sz val="10"/>
      <name val="Arial"/>
      <family val="2"/>
      <charset val="238"/>
    </font>
    <font>
      <b/>
      <sz val="10"/>
      <name val="Arial"/>
      <family val="2"/>
    </font>
    <font>
      <sz val="9"/>
      <name val="Arial"/>
      <family val="2"/>
      <charset val="238"/>
    </font>
    <font>
      <u/>
      <sz val="10"/>
      <color indexed="12"/>
      <name val="Arial"/>
      <family val="2"/>
      <charset val="238"/>
    </font>
    <font>
      <sz val="11"/>
      <name val="Arial"/>
      <family val="2"/>
      <charset val="238"/>
    </font>
    <font>
      <b/>
      <sz val="11"/>
      <name val="Arial"/>
      <family val="2"/>
    </font>
    <font>
      <sz val="11"/>
      <name val="Arial"/>
      <family val="2"/>
    </font>
    <font>
      <vertAlign val="superscript"/>
      <sz val="9"/>
      <name val="Arial"/>
      <family val="2"/>
      <charset val="238"/>
    </font>
    <font>
      <b/>
      <sz val="10"/>
      <name val="Arial Narrow"/>
      <family val="2"/>
      <charset val="238"/>
    </font>
    <font>
      <sz val="10"/>
      <name val="Arial Narrow"/>
      <family val="2"/>
      <charset val="238"/>
    </font>
    <font>
      <sz val="10"/>
      <name val="Arial"/>
      <family val="2"/>
      <charset val="238"/>
    </font>
    <font>
      <sz val="11"/>
      <name val="Arial Narrow"/>
      <family val="2"/>
      <charset val="238"/>
    </font>
    <font>
      <b/>
      <sz val="11"/>
      <name val="Arial Narrow"/>
      <family val="2"/>
      <charset val="238"/>
    </font>
    <font>
      <b/>
      <sz val="12"/>
      <name val="Arial Narrow"/>
      <family val="2"/>
      <charset val="238"/>
    </font>
    <font>
      <vertAlign val="superscript"/>
      <sz val="10"/>
      <name val="Arial Narrow"/>
      <family val="2"/>
      <charset val="238"/>
    </font>
    <font>
      <sz val="12"/>
      <name val="Arial Narrow"/>
      <family val="2"/>
      <charset val="238"/>
    </font>
    <font>
      <sz val="10"/>
      <name val="Arial"/>
      <family val="2"/>
    </font>
    <font>
      <sz val="10"/>
      <name val="Arial"/>
      <family val="2"/>
      <charset val="238"/>
    </font>
    <font>
      <b/>
      <sz val="14"/>
      <name val="Arial Narrow"/>
      <family val="2"/>
      <charset val="238"/>
    </font>
    <font>
      <b/>
      <sz val="16"/>
      <name val="Arial Narrow"/>
      <family val="2"/>
      <charset val="238"/>
    </font>
    <font>
      <i/>
      <sz val="8"/>
      <name val="Arial"/>
      <family val="2"/>
      <charset val="238"/>
    </font>
    <font>
      <sz val="10"/>
      <name val="ElegaGarmnd BT"/>
      <family val="1"/>
    </font>
    <font>
      <sz val="12"/>
      <name val="Arial"/>
      <family val="2"/>
    </font>
    <font>
      <sz val="9"/>
      <name val="Arial Narrow"/>
      <family val="2"/>
      <charset val="238"/>
    </font>
    <font>
      <b/>
      <sz val="9"/>
      <name val="Arial Narrow"/>
      <family val="2"/>
      <charset val="238"/>
    </font>
    <font>
      <u/>
      <sz val="9"/>
      <name val="Arial Narrow"/>
      <family val="2"/>
      <charset val="238"/>
    </font>
    <font>
      <b/>
      <sz val="12"/>
      <name val="Arial"/>
      <family val="2"/>
    </font>
    <font>
      <sz val="10"/>
      <color indexed="12"/>
      <name val="Arial"/>
      <family val="2"/>
    </font>
    <font>
      <b/>
      <sz val="11"/>
      <name val="Arial"/>
      <family val="2"/>
      <charset val="238"/>
    </font>
    <font>
      <b/>
      <sz val="10"/>
      <name val="Arial Narrow"/>
      <family val="2"/>
    </font>
    <font>
      <sz val="10"/>
      <name val="Calibri"/>
      <family val="2"/>
      <charset val="238"/>
    </font>
    <font>
      <vertAlign val="superscript"/>
      <sz val="10"/>
      <name val="Arial"/>
      <family val="2"/>
    </font>
    <font>
      <b/>
      <sz val="10"/>
      <name val="Arial Black"/>
      <family val="2"/>
      <charset val="238"/>
    </font>
    <font>
      <sz val="10"/>
      <color indexed="10"/>
      <name val="Arial Narrow"/>
      <family val="2"/>
      <charset val="238"/>
    </font>
    <font>
      <sz val="11"/>
      <color indexed="10"/>
      <name val="Arial Narrow"/>
      <family val="2"/>
      <charset val="238"/>
    </font>
    <font>
      <sz val="10"/>
      <color indexed="10"/>
      <name val="Arial"/>
      <family val="2"/>
      <charset val="238"/>
    </font>
    <font>
      <b/>
      <sz val="10"/>
      <color indexed="10"/>
      <name val="Arial Narrow"/>
      <family val="2"/>
      <charset val="238"/>
    </font>
    <font>
      <b/>
      <sz val="10"/>
      <color indexed="10"/>
      <name val="Arial"/>
      <family val="2"/>
      <charset val="238"/>
    </font>
    <font>
      <b/>
      <sz val="11"/>
      <color indexed="12"/>
      <name val="Arial"/>
      <family val="2"/>
      <charset val="238"/>
    </font>
    <font>
      <sz val="11"/>
      <color indexed="10"/>
      <name val="Arial"/>
      <family val="2"/>
      <charset val="238"/>
    </font>
    <font>
      <sz val="8"/>
      <color indexed="9"/>
      <name val="Arial"/>
      <family val="2"/>
      <charset val="238"/>
    </font>
    <font>
      <b/>
      <sz val="11"/>
      <color indexed="10"/>
      <name val="Arial"/>
      <family val="2"/>
      <charset val="238"/>
    </font>
    <font>
      <b/>
      <sz val="10"/>
      <color indexed="12"/>
      <name val="Arial"/>
      <family val="2"/>
      <charset val="238"/>
    </font>
    <font>
      <sz val="8"/>
      <color indexed="12"/>
      <name val="Arial"/>
      <family val="2"/>
      <charset val="238"/>
    </font>
    <font>
      <b/>
      <sz val="8"/>
      <color indexed="12"/>
      <name val="Arial"/>
      <family val="2"/>
      <charset val="238"/>
    </font>
    <font>
      <b/>
      <sz val="8"/>
      <name val="Arial"/>
      <family val="2"/>
      <charset val="238"/>
    </font>
    <font>
      <sz val="8"/>
      <color indexed="10"/>
      <name val="Arial"/>
      <family val="2"/>
      <charset val="238"/>
    </font>
    <font>
      <vertAlign val="superscript"/>
      <sz val="10"/>
      <color indexed="8"/>
      <name val="Arial Narrow"/>
      <family val="2"/>
      <charset val="238"/>
    </font>
    <font>
      <sz val="10"/>
      <color indexed="8"/>
      <name val="Arial Narrow"/>
      <family val="2"/>
      <charset val="238"/>
    </font>
    <font>
      <vertAlign val="superscript"/>
      <sz val="10"/>
      <color indexed="8"/>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0"/>
      <color indexed="8"/>
      <name val="Arial"/>
      <family val="2"/>
      <charset val="238"/>
    </font>
    <font>
      <sz val="10"/>
      <name val="Arial CE"/>
      <charset val="238"/>
    </font>
    <font>
      <sz val="12"/>
      <name val="Arial"/>
      <family val="2"/>
      <charset val="238"/>
    </font>
    <font>
      <sz val="10"/>
      <name val="Helv"/>
    </font>
    <font>
      <sz val="10"/>
      <color indexed="8"/>
      <name val="MS Sans Serif"/>
      <family val="2"/>
      <charset val="238"/>
    </font>
    <font>
      <sz val="11"/>
      <name val="Arial"/>
      <family val="1"/>
    </font>
    <font>
      <sz val="10"/>
      <name val="CTimesRoman"/>
    </font>
    <font>
      <sz val="10"/>
      <name val="Helv"/>
      <charset val="238"/>
    </font>
    <font>
      <sz val="12"/>
      <name val="Times New Roman"/>
      <family val="1"/>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0"/>
      <name val="MS Sans Serif"/>
      <family val="2"/>
      <charset val="238"/>
    </font>
    <font>
      <sz val="10"/>
      <name val="CRO_Bookman-Normal"/>
      <charset val="238"/>
    </font>
    <font>
      <sz val="10"/>
      <name val="Times New Roman CE"/>
      <family val="1"/>
      <charset val="238"/>
    </font>
    <font>
      <sz val="12"/>
      <name val="Times New Roman CE"/>
      <family val="1"/>
      <charset val="238"/>
    </font>
    <font>
      <b/>
      <sz val="11"/>
      <color indexed="10"/>
      <name val="Calibri"/>
      <family val="2"/>
      <charset val="238"/>
    </font>
    <font>
      <sz val="11"/>
      <color indexed="19"/>
      <name val="Calibri"/>
      <family val="2"/>
      <charset val="238"/>
    </font>
    <font>
      <b/>
      <sz val="11"/>
      <name val="Arial CE"/>
      <family val="2"/>
      <charset val="238"/>
    </font>
    <font>
      <sz val="12"/>
      <name val="Tms Rmn"/>
    </font>
    <font>
      <sz val="9"/>
      <name val="Arial CE"/>
      <family val="2"/>
      <charset val="238"/>
    </font>
    <font>
      <sz val="10"/>
      <name val="Myriad Pro"/>
      <family val="2"/>
    </font>
    <font>
      <sz val="12"/>
      <name val="HRHelvetica"/>
    </font>
    <font>
      <b/>
      <sz val="10"/>
      <color indexed="17"/>
      <name val="Arial Narrow"/>
      <family val="2"/>
      <charset val="238"/>
    </font>
    <font>
      <sz val="10"/>
      <name val="Arial Narrow"/>
      <family val="2"/>
    </font>
    <font>
      <sz val="11"/>
      <color theme="1"/>
      <name val="Calibri"/>
      <family val="2"/>
      <charset val="238"/>
      <scheme val="minor"/>
    </font>
    <font>
      <sz val="11"/>
      <color theme="0"/>
      <name val="Calibri"/>
      <family val="2"/>
      <charset val="238"/>
      <scheme val="minor"/>
    </font>
    <font>
      <sz val="10"/>
      <color rgb="FFFF0000"/>
      <name val="Arial Narrow"/>
      <family val="2"/>
      <charset val="238"/>
    </font>
    <font>
      <sz val="10"/>
      <color rgb="FF00B050"/>
      <name val="Arial Narrow"/>
      <family val="2"/>
      <charset val="238"/>
    </font>
    <font>
      <sz val="12"/>
      <color theme="1"/>
      <name val="Calibri"/>
      <family val="2"/>
      <charset val="238"/>
    </font>
    <font>
      <b/>
      <sz val="11"/>
      <color rgb="FFFF0000"/>
      <name val="Arial Narrow"/>
      <family val="2"/>
      <charset val="238"/>
    </font>
    <font>
      <sz val="11"/>
      <color rgb="FFFF0000"/>
      <name val="Arial Narrow"/>
      <family val="2"/>
      <charset val="238"/>
    </font>
    <font>
      <sz val="10"/>
      <color rgb="FF0070C0"/>
      <name val="Arial Narrow"/>
      <family val="2"/>
      <charset val="238"/>
    </font>
    <font>
      <b/>
      <sz val="10"/>
      <color rgb="FFFF0000"/>
      <name val="Arial Narrow"/>
      <family val="2"/>
      <charset val="238"/>
    </font>
    <font>
      <sz val="10"/>
      <color rgb="FFFF0000"/>
      <name val="Arial"/>
      <family val="2"/>
    </font>
    <font>
      <sz val="10"/>
      <color rgb="FFFF0000"/>
      <name val="Arial"/>
      <family val="2"/>
      <charset val="238"/>
    </font>
    <font>
      <sz val="11"/>
      <color rgb="FFFF0000"/>
      <name val="Arial"/>
      <family val="2"/>
      <charset val="238"/>
    </font>
    <font>
      <sz val="11"/>
      <color theme="0"/>
      <name val="Arial Narrow"/>
      <family val="2"/>
      <charset val="238"/>
    </font>
    <font>
      <sz val="10"/>
      <color theme="0"/>
      <name val="Arial"/>
      <family val="2"/>
      <charset val="238"/>
    </font>
    <font>
      <sz val="10"/>
      <color theme="1"/>
      <name val="Arial"/>
      <family val="2"/>
      <charset val="238"/>
    </font>
    <font>
      <b/>
      <sz val="10"/>
      <color rgb="FFFF0000"/>
      <name val="Arial"/>
      <family val="2"/>
      <charset val="238"/>
    </font>
    <font>
      <sz val="10"/>
      <color theme="0"/>
      <name val="Arial CE"/>
      <family val="2"/>
      <charset val="238"/>
    </font>
    <font>
      <sz val="11"/>
      <color theme="0"/>
      <name val="Arial"/>
      <family val="2"/>
      <charset val="238"/>
    </font>
    <font>
      <sz val="11"/>
      <color rgb="FF000000"/>
      <name val="Calibri"/>
      <family val="2"/>
      <charset val="238"/>
    </font>
    <font>
      <sz val="10"/>
      <color theme="1"/>
      <name val="Myriad Pro"/>
      <family val="2"/>
      <charset val="238"/>
    </font>
    <font>
      <sz val="11"/>
      <color theme="1"/>
      <name val="Calibri"/>
      <family val="2"/>
      <scheme val="minor"/>
    </font>
    <font>
      <sz val="11"/>
      <color theme="1"/>
      <name val="Calibri"/>
      <family val="2"/>
      <charset val="238"/>
    </font>
    <font>
      <sz val="10"/>
      <color theme="1"/>
      <name val="Arial Narrow"/>
      <family val="2"/>
      <charset val="238"/>
    </font>
    <font>
      <sz val="10"/>
      <color theme="0"/>
      <name val="Arial Narrow"/>
      <family val="2"/>
      <charset val="238"/>
    </font>
    <font>
      <sz val="10"/>
      <color indexed="9"/>
      <name val="Arial"/>
      <family val="2"/>
      <charset val="238"/>
    </font>
    <font>
      <b/>
      <sz val="11"/>
      <color theme="1"/>
      <name val="Calibri"/>
      <family val="2"/>
      <charset val="238"/>
      <scheme val="minor"/>
    </font>
    <font>
      <sz val="12"/>
      <name val="Calibri"/>
      <family val="2"/>
      <charset val="238"/>
    </font>
    <font>
      <sz val="11"/>
      <name val="Calibri"/>
      <family val="2"/>
      <charset val="238"/>
      <scheme val="minor"/>
    </font>
    <font>
      <b/>
      <sz val="16"/>
      <color rgb="FFFF0000"/>
      <name val="Arial Narrow"/>
      <family val="2"/>
      <charset val="238"/>
    </font>
    <font>
      <sz val="12"/>
      <color rgb="FFFF0000"/>
      <name val="Arial Narrow"/>
      <family val="2"/>
      <charset val="238"/>
    </font>
    <font>
      <sz val="11"/>
      <name val="Arial Narrow"/>
      <family val="2"/>
    </font>
    <font>
      <sz val="12"/>
      <color rgb="FFFF0000"/>
      <name val="Arial"/>
      <family val="2"/>
    </font>
  </fonts>
  <fills count="56">
    <fill>
      <patternFill patternType="none"/>
    </fill>
    <fill>
      <patternFill patternType="gray125"/>
    </fill>
    <fill>
      <patternFill patternType="solid">
        <fgColor indexed="44"/>
      </patternFill>
    </fill>
    <fill>
      <patternFill patternType="solid">
        <fgColor indexed="9"/>
      </patternFill>
    </fill>
    <fill>
      <patternFill patternType="solid">
        <fgColor indexed="31"/>
        <bgColor indexed="22"/>
      </patternFill>
    </fill>
    <fill>
      <patternFill patternType="solid">
        <fgColor indexed="29"/>
      </patternFill>
    </fill>
    <fill>
      <patternFill patternType="solid">
        <fgColor indexed="47"/>
      </patternFill>
    </fill>
    <fill>
      <patternFill patternType="solid">
        <fgColor indexed="45"/>
        <bgColor indexed="29"/>
      </patternFill>
    </fill>
    <fill>
      <patternFill patternType="solid">
        <fgColor indexed="26"/>
      </patternFill>
    </fill>
    <fill>
      <patternFill patternType="solid">
        <fgColor indexed="42"/>
        <bgColor indexed="27"/>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43"/>
      </patternFill>
    </fill>
    <fill>
      <patternFill patternType="solid">
        <fgColor indexed="11"/>
        <bgColor indexed="49"/>
      </patternFill>
    </fill>
    <fill>
      <patternFill patternType="solid">
        <fgColor indexed="51"/>
        <bgColor indexed="13"/>
      </patternFill>
    </fill>
    <fill>
      <patternFill patternType="solid">
        <fgColor indexed="11"/>
      </patternFill>
    </fill>
    <fill>
      <patternFill patternType="solid">
        <fgColor indexed="51"/>
      </patternFill>
    </fill>
    <fill>
      <patternFill patternType="solid">
        <fgColor indexed="49"/>
      </patternFill>
    </fill>
    <fill>
      <patternFill patternType="solid">
        <fgColor indexed="30"/>
        <bgColor indexed="21"/>
      </patternFill>
    </fill>
    <fill>
      <patternFill patternType="solid">
        <fgColor indexed="53"/>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56"/>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43"/>
        <bgColor indexed="26"/>
      </patternFill>
    </fill>
    <fill>
      <patternFill patternType="solid">
        <fgColor indexed="43"/>
        <bgColor indexed="64"/>
      </patternFill>
    </fill>
    <fill>
      <patternFill patternType="solid">
        <fgColor indexed="44"/>
        <bgColor indexed="64"/>
      </patternFill>
    </fill>
    <fill>
      <patternFill patternType="solid">
        <fgColor indexed="47"/>
        <bgColor indexed="64"/>
      </patternFill>
    </fill>
    <fill>
      <patternFill patternType="solid">
        <fgColor theme="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9"/>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49"/>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double">
        <color indexed="52"/>
      </bottom>
      <diagonal/>
    </border>
    <border>
      <left/>
      <right/>
      <top/>
      <bottom style="thin">
        <color indexed="64"/>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diagonal/>
    </border>
  </borders>
  <cellStyleXfs count="1233">
    <xf numFmtId="0" fontId="0" fillId="0" borderId="0"/>
    <xf numFmtId="0" fontId="55" fillId="2"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182" fontId="55" fillId="3" borderId="0" applyNumberFormat="0" applyBorder="0" applyAlignment="0" applyProtection="0"/>
    <xf numFmtId="182" fontId="55" fillId="3" borderId="0" applyNumberFormat="0" applyBorder="0" applyAlignment="0" applyProtection="0"/>
    <xf numFmtId="0" fontId="55" fillId="2" borderId="0" applyNumberFormat="0" applyBorder="0" applyAlignment="0" applyProtection="0"/>
    <xf numFmtId="182" fontId="55" fillId="2" borderId="0" applyNumberFormat="0" applyBorder="0" applyAlignment="0" applyProtection="0"/>
    <xf numFmtId="0" fontId="55" fillId="4" borderId="0" applyNumberFormat="0" applyBorder="0" applyAlignment="0" applyProtection="0"/>
    <xf numFmtId="182" fontId="55" fillId="4" borderId="0" applyNumberFormat="0" applyBorder="0" applyAlignment="0" applyProtection="0"/>
    <xf numFmtId="182" fontId="55" fillId="2"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182" fontId="55" fillId="6" borderId="0" applyNumberFormat="0" applyBorder="0" applyAlignment="0" applyProtection="0"/>
    <xf numFmtId="182" fontId="55" fillId="6" borderId="0" applyNumberFormat="0" applyBorder="0" applyAlignment="0" applyProtection="0"/>
    <xf numFmtId="0" fontId="55" fillId="5" borderId="0" applyNumberFormat="0" applyBorder="0" applyAlignment="0" applyProtection="0"/>
    <xf numFmtId="182" fontId="55" fillId="5" borderId="0" applyNumberFormat="0" applyBorder="0" applyAlignment="0" applyProtection="0"/>
    <xf numFmtId="0" fontId="55" fillId="7" borderId="0" applyNumberFormat="0" applyBorder="0" applyAlignment="0" applyProtection="0"/>
    <xf numFmtId="182" fontId="55" fillId="7" borderId="0" applyNumberFormat="0" applyBorder="0" applyAlignment="0" applyProtection="0"/>
    <xf numFmtId="182" fontId="55" fillId="5"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182" fontId="55" fillId="8" borderId="0" applyNumberFormat="0" applyBorder="0" applyAlignment="0" applyProtection="0"/>
    <xf numFmtId="182" fontId="55" fillId="8" borderId="0" applyNumberFormat="0" applyBorder="0" applyAlignment="0" applyProtection="0"/>
    <xf numFmtId="0" fontId="55" fillId="9" borderId="0" applyNumberFormat="0" applyBorder="0" applyAlignment="0" applyProtection="0"/>
    <xf numFmtId="182" fontId="55" fillId="9" borderId="0" applyNumberFormat="0" applyBorder="0" applyAlignment="0" applyProtection="0"/>
    <xf numFmtId="182" fontId="55" fillId="8" borderId="0" applyNumberFormat="0" applyBorder="0" applyAlignment="0" applyProtection="0"/>
    <xf numFmtId="0" fontId="55" fillId="6"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182" fontId="55" fillId="3" borderId="0" applyNumberFormat="0" applyBorder="0" applyAlignment="0" applyProtection="0"/>
    <xf numFmtId="182" fontId="55" fillId="3" borderId="0" applyNumberFormat="0" applyBorder="0" applyAlignment="0" applyProtection="0"/>
    <xf numFmtId="0" fontId="55" fillId="6" borderId="0" applyNumberFormat="0" applyBorder="0" applyAlignment="0" applyProtection="0"/>
    <xf numFmtId="182" fontId="55" fillId="6" borderId="0" applyNumberFormat="0" applyBorder="0" applyAlignment="0" applyProtection="0"/>
    <xf numFmtId="0" fontId="55" fillId="10" borderId="0" applyNumberFormat="0" applyBorder="0" applyAlignment="0" applyProtection="0"/>
    <xf numFmtId="182" fontId="55" fillId="10" borderId="0" applyNumberFormat="0" applyBorder="0" applyAlignment="0" applyProtection="0"/>
    <xf numFmtId="182" fontId="55" fillId="6" borderId="0" applyNumberFormat="0" applyBorder="0" applyAlignment="0" applyProtection="0"/>
    <xf numFmtId="0" fontId="55" fillId="11" borderId="0" applyNumberFormat="0" applyBorder="0" applyAlignment="0" applyProtection="0"/>
    <xf numFmtId="0" fontId="55" fillId="11" borderId="0" applyNumberFormat="0" applyBorder="0" applyAlignment="0" applyProtection="0"/>
    <xf numFmtId="0" fontId="55" fillId="11" borderId="0" applyNumberFormat="0" applyBorder="0" applyAlignment="0" applyProtection="0"/>
    <xf numFmtId="182" fontId="55" fillId="11" borderId="0" applyNumberFormat="0" applyBorder="0" applyAlignment="0" applyProtection="0"/>
    <xf numFmtId="182" fontId="55" fillId="11" borderId="0" applyNumberFormat="0" applyBorder="0" applyAlignment="0" applyProtection="0"/>
    <xf numFmtId="0" fontId="55" fillId="12" borderId="0" applyNumberFormat="0" applyBorder="0" applyAlignment="0" applyProtection="0"/>
    <xf numFmtId="182" fontId="55" fillId="12" borderId="0" applyNumberFormat="0" applyBorder="0" applyAlignment="0" applyProtection="0"/>
    <xf numFmtId="182" fontId="55" fillId="11"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182" fontId="55" fillId="6" borderId="0" applyNumberFormat="0" applyBorder="0" applyAlignment="0" applyProtection="0"/>
    <xf numFmtId="182" fontId="55" fillId="6" borderId="0" applyNumberFormat="0" applyBorder="0" applyAlignment="0" applyProtection="0"/>
    <xf numFmtId="0" fontId="55" fillId="8" borderId="0" applyNumberFormat="0" applyBorder="0" applyAlignment="0" applyProtection="0"/>
    <xf numFmtId="182" fontId="55" fillId="8" borderId="0" applyNumberFormat="0" applyBorder="0" applyAlignment="0" applyProtection="0"/>
    <xf numFmtId="0" fontId="55" fillId="13" borderId="0" applyNumberFormat="0" applyBorder="0" applyAlignment="0" applyProtection="0"/>
    <xf numFmtId="182" fontId="55" fillId="13" borderId="0" applyNumberFormat="0" applyBorder="0" applyAlignment="0" applyProtection="0"/>
    <xf numFmtId="182" fontId="55" fillId="8" borderId="0" applyNumberFormat="0" applyBorder="0" applyAlignment="0" applyProtection="0"/>
    <xf numFmtId="0" fontId="55" fillId="2" borderId="0" applyNumberFormat="0" applyBorder="0" applyAlignment="0" applyProtection="0"/>
    <xf numFmtId="0" fontId="55" fillId="14" borderId="0" applyNumberFormat="0" applyBorder="0" applyAlignment="0" applyProtection="0"/>
    <xf numFmtId="182" fontId="55" fillId="14" borderId="0" applyNumberFormat="0" applyBorder="0" applyAlignment="0" applyProtection="0"/>
    <xf numFmtId="182" fontId="55" fillId="2" borderId="0" applyNumberFormat="0" applyBorder="0" applyAlignment="0" applyProtection="0"/>
    <xf numFmtId="0" fontId="55" fillId="5" borderId="0" applyNumberFormat="0" applyBorder="0" applyAlignment="0" applyProtection="0"/>
    <xf numFmtId="0" fontId="55" fillId="15" borderId="0" applyNumberFormat="0" applyBorder="0" applyAlignment="0" applyProtection="0"/>
    <xf numFmtId="182" fontId="55" fillId="15" borderId="0" applyNumberFormat="0" applyBorder="0" applyAlignment="0" applyProtection="0"/>
    <xf numFmtId="182" fontId="55" fillId="5" borderId="0" applyNumberFormat="0" applyBorder="0" applyAlignment="0" applyProtection="0"/>
    <xf numFmtId="0" fontId="55" fillId="8" borderId="0" applyNumberFormat="0" applyBorder="0" applyAlignment="0" applyProtection="0"/>
    <xf numFmtId="0" fontId="55" fillId="16" borderId="0" applyNumberFormat="0" applyBorder="0" applyAlignment="0" applyProtection="0"/>
    <xf numFmtId="182" fontId="55" fillId="16" borderId="0" applyNumberFormat="0" applyBorder="0" applyAlignment="0" applyProtection="0"/>
    <xf numFmtId="182" fontId="55" fillId="8" borderId="0" applyNumberFormat="0" applyBorder="0" applyAlignment="0" applyProtection="0"/>
    <xf numFmtId="0" fontId="55" fillId="6" borderId="0" applyNumberFormat="0" applyBorder="0" applyAlignment="0" applyProtection="0"/>
    <xf numFmtId="0" fontId="55" fillId="17" borderId="0" applyNumberFormat="0" applyBorder="0" applyAlignment="0" applyProtection="0"/>
    <xf numFmtId="182" fontId="55" fillId="17" borderId="0" applyNumberFormat="0" applyBorder="0" applyAlignment="0" applyProtection="0"/>
    <xf numFmtId="182" fontId="55" fillId="6" borderId="0" applyNumberFormat="0" applyBorder="0" applyAlignment="0" applyProtection="0"/>
    <xf numFmtId="0" fontId="55" fillId="11" borderId="0" applyNumberFormat="0" applyBorder="0" applyAlignment="0" applyProtection="0"/>
    <xf numFmtId="182" fontId="55" fillId="11"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182" fontId="55" fillId="6" borderId="0" applyNumberFormat="0" applyBorder="0" applyAlignment="0" applyProtection="0"/>
    <xf numFmtId="182" fontId="55" fillId="8" borderId="0" applyNumberFormat="0" applyBorder="0" applyAlignment="0" applyProtection="0"/>
    <xf numFmtId="0" fontId="55" fillId="11"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182" fontId="55" fillId="18" borderId="0" applyNumberFormat="0" applyBorder="0" applyAlignment="0" applyProtection="0"/>
    <xf numFmtId="182" fontId="55" fillId="18" borderId="0" applyNumberFormat="0" applyBorder="0" applyAlignment="0" applyProtection="0"/>
    <xf numFmtId="0" fontId="55" fillId="11" borderId="0" applyNumberFormat="0" applyBorder="0" applyAlignment="0" applyProtection="0"/>
    <xf numFmtId="182" fontId="55" fillId="11" borderId="0" applyNumberFormat="0" applyBorder="0" applyAlignment="0" applyProtection="0"/>
    <xf numFmtId="0" fontId="55" fillId="19" borderId="0" applyNumberFormat="0" applyBorder="0" applyAlignment="0" applyProtection="0"/>
    <xf numFmtId="182" fontId="55" fillId="19" borderId="0" applyNumberFormat="0" applyBorder="0" applyAlignment="0" applyProtection="0"/>
    <xf numFmtId="182" fontId="55" fillId="11"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182" fontId="55" fillId="5" borderId="0" applyNumberFormat="0" applyBorder="0" applyAlignment="0" applyProtection="0"/>
    <xf numFmtId="182" fontId="55" fillId="5" borderId="0" applyNumberFormat="0" applyBorder="0" applyAlignment="0" applyProtection="0"/>
    <xf numFmtId="0" fontId="55" fillId="20" borderId="0" applyNumberFormat="0" applyBorder="0" applyAlignment="0" applyProtection="0"/>
    <xf numFmtId="182" fontId="55" fillId="20" borderId="0" applyNumberFormat="0" applyBorder="0" applyAlignment="0" applyProtection="0"/>
    <xf numFmtId="182" fontId="55" fillId="5" borderId="0" applyNumberFormat="0" applyBorder="0" applyAlignment="0" applyProtection="0"/>
    <xf numFmtId="0" fontId="55" fillId="21" borderId="0" applyNumberFormat="0" applyBorder="0" applyAlignment="0" applyProtection="0"/>
    <xf numFmtId="0" fontId="55" fillId="21" borderId="0" applyNumberFormat="0" applyBorder="0" applyAlignment="0" applyProtection="0"/>
    <xf numFmtId="0" fontId="55" fillId="21" borderId="0" applyNumberFormat="0" applyBorder="0" applyAlignment="0" applyProtection="0"/>
    <xf numFmtId="182" fontId="55" fillId="21" borderId="0" applyNumberFormat="0" applyBorder="0" applyAlignment="0" applyProtection="0"/>
    <xf numFmtId="182" fontId="55" fillId="21" borderId="0" applyNumberFormat="0" applyBorder="0" applyAlignment="0" applyProtection="0"/>
    <xf numFmtId="0" fontId="55" fillId="22" borderId="0" applyNumberFormat="0" applyBorder="0" applyAlignment="0" applyProtection="0"/>
    <xf numFmtId="182" fontId="55" fillId="22" borderId="0" applyNumberFormat="0" applyBorder="0" applyAlignment="0" applyProtection="0"/>
    <xf numFmtId="182" fontId="55" fillId="21" borderId="0" applyNumberFormat="0" applyBorder="0" applyAlignment="0" applyProtection="0"/>
    <xf numFmtId="0" fontId="55" fillId="15"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182" fontId="55" fillId="18" borderId="0" applyNumberFormat="0" applyBorder="0" applyAlignment="0" applyProtection="0"/>
    <xf numFmtId="182" fontId="55" fillId="18" borderId="0" applyNumberFormat="0" applyBorder="0" applyAlignment="0" applyProtection="0"/>
    <xf numFmtId="0" fontId="55" fillId="15" borderId="0" applyNumberFormat="0" applyBorder="0" applyAlignment="0" applyProtection="0"/>
    <xf numFmtId="182" fontId="55" fillId="15" borderId="0" applyNumberFormat="0" applyBorder="0" applyAlignment="0" applyProtection="0"/>
    <xf numFmtId="0" fontId="55" fillId="10" borderId="0" applyNumberFormat="0" applyBorder="0" applyAlignment="0" applyProtection="0"/>
    <xf numFmtId="182" fontId="55" fillId="10" borderId="0" applyNumberFormat="0" applyBorder="0" applyAlignment="0" applyProtection="0"/>
    <xf numFmtId="182" fontId="55" fillId="15" borderId="0" applyNumberFormat="0" applyBorder="0" applyAlignment="0" applyProtection="0"/>
    <xf numFmtId="0" fontId="55" fillId="11"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182" fontId="55" fillId="2" borderId="0" applyNumberFormat="0" applyBorder="0" applyAlignment="0" applyProtection="0"/>
    <xf numFmtId="182" fontId="55" fillId="2" borderId="0" applyNumberFormat="0" applyBorder="0" applyAlignment="0" applyProtection="0"/>
    <xf numFmtId="0" fontId="55" fillId="11" borderId="0" applyNumberFormat="0" applyBorder="0" applyAlignment="0" applyProtection="0"/>
    <xf numFmtId="182" fontId="55" fillId="11" borderId="0" applyNumberFormat="0" applyBorder="0" applyAlignment="0" applyProtection="0"/>
    <xf numFmtId="0" fontId="55" fillId="19" borderId="0" applyNumberFormat="0" applyBorder="0" applyAlignment="0" applyProtection="0"/>
    <xf numFmtId="182" fontId="55" fillId="19" borderId="0" applyNumberFormat="0" applyBorder="0" applyAlignment="0" applyProtection="0"/>
    <xf numFmtId="182" fontId="55" fillId="11" borderId="0" applyNumberFormat="0" applyBorder="0" applyAlignment="0" applyProtection="0"/>
    <xf numFmtId="0" fontId="55" fillId="8" borderId="0" applyNumberFormat="0" applyBorder="0" applyAlignment="0" applyProtection="0"/>
    <xf numFmtId="0" fontId="55" fillId="6" borderId="0" applyNumberFormat="0" applyBorder="0" applyAlignment="0" applyProtection="0"/>
    <xf numFmtId="0" fontId="55" fillId="6" borderId="0" applyNumberFormat="0" applyBorder="0" applyAlignment="0" applyProtection="0"/>
    <xf numFmtId="182" fontId="55" fillId="6" borderId="0" applyNumberFormat="0" applyBorder="0" applyAlignment="0" applyProtection="0"/>
    <xf numFmtId="182" fontId="55" fillId="6" borderId="0" applyNumberFormat="0" applyBorder="0" applyAlignment="0" applyProtection="0"/>
    <xf numFmtId="0" fontId="55" fillId="8" borderId="0" applyNumberFormat="0" applyBorder="0" applyAlignment="0" applyProtection="0"/>
    <xf numFmtId="182" fontId="55" fillId="8" borderId="0" applyNumberFormat="0" applyBorder="0" applyAlignment="0" applyProtection="0"/>
    <xf numFmtId="0" fontId="55" fillId="23" borderId="0" applyNumberFormat="0" applyBorder="0" applyAlignment="0" applyProtection="0"/>
    <xf numFmtId="182" fontId="55" fillId="23" borderId="0" applyNumberFormat="0" applyBorder="0" applyAlignment="0" applyProtection="0"/>
    <xf numFmtId="182" fontId="55" fillId="8" borderId="0" applyNumberFormat="0" applyBorder="0" applyAlignment="0" applyProtection="0"/>
    <xf numFmtId="0" fontId="55" fillId="11" borderId="0" applyNumberFormat="0" applyBorder="0" applyAlignment="0" applyProtection="0"/>
    <xf numFmtId="182" fontId="55" fillId="11" borderId="0" applyNumberFormat="0" applyBorder="0" applyAlignment="0" applyProtection="0"/>
    <xf numFmtId="0" fontId="55" fillId="5" borderId="0" applyNumberFormat="0" applyBorder="0" applyAlignment="0" applyProtection="0"/>
    <xf numFmtId="182" fontId="55" fillId="5" borderId="0" applyNumberFormat="0" applyBorder="0" applyAlignment="0" applyProtection="0"/>
    <xf numFmtId="0" fontId="55" fillId="21" borderId="0" applyNumberFormat="0" applyBorder="0" applyAlignment="0" applyProtection="0"/>
    <xf numFmtId="0" fontId="55" fillId="24" borderId="0" applyNumberFormat="0" applyBorder="0" applyAlignment="0" applyProtection="0"/>
    <xf numFmtId="182" fontId="55" fillId="24" borderId="0" applyNumberFormat="0" applyBorder="0" applyAlignment="0" applyProtection="0"/>
    <xf numFmtId="182" fontId="55" fillId="21" borderId="0" applyNumberFormat="0" applyBorder="0" applyAlignment="0" applyProtection="0"/>
    <xf numFmtId="0" fontId="55" fillId="15" borderId="0" applyNumberFormat="0" applyBorder="0" applyAlignment="0" applyProtection="0"/>
    <xf numFmtId="0" fontId="55" fillId="17" borderId="0" applyNumberFormat="0" applyBorder="0" applyAlignment="0" applyProtection="0"/>
    <xf numFmtId="182" fontId="55" fillId="17" borderId="0" applyNumberFormat="0" applyBorder="0" applyAlignment="0" applyProtection="0"/>
    <xf numFmtId="182" fontId="55" fillId="15" borderId="0" applyNumberFormat="0" applyBorder="0" applyAlignment="0" applyProtection="0"/>
    <xf numFmtId="0" fontId="55" fillId="11" borderId="0" applyNumberFormat="0" applyBorder="0" applyAlignment="0" applyProtection="0"/>
    <xf numFmtId="0" fontId="55" fillId="2" borderId="0" applyNumberFormat="0" applyBorder="0" applyAlignment="0" applyProtection="0"/>
    <xf numFmtId="182" fontId="55" fillId="2" borderId="0" applyNumberFormat="0" applyBorder="0" applyAlignment="0" applyProtection="0"/>
    <xf numFmtId="182" fontId="55" fillId="11" borderId="0" applyNumberFormat="0" applyBorder="0" applyAlignment="0" applyProtection="0"/>
    <xf numFmtId="0" fontId="55" fillId="8" borderId="0" applyNumberFormat="0" applyBorder="0" applyAlignment="0" applyProtection="0"/>
    <xf numFmtId="0" fontId="55" fillId="25" borderId="0" applyNumberFormat="0" applyBorder="0" applyAlignment="0" applyProtection="0"/>
    <xf numFmtId="182" fontId="55" fillId="25" borderId="0" applyNumberFormat="0" applyBorder="0" applyAlignment="0" applyProtection="0"/>
    <xf numFmtId="182" fontId="55" fillId="8" borderId="0" applyNumberFormat="0" applyBorder="0" applyAlignment="0" applyProtection="0"/>
    <xf numFmtId="0" fontId="55" fillId="2" borderId="0" applyNumberFormat="0" applyBorder="0" applyAlignment="0" applyProtection="0"/>
    <xf numFmtId="0" fontId="55" fillId="2" borderId="0" applyNumberFormat="0" applyBorder="0" applyAlignment="0" applyProtection="0"/>
    <xf numFmtId="182" fontId="55" fillId="2" borderId="0" applyNumberFormat="0" applyBorder="0" applyAlignment="0" applyProtection="0"/>
    <xf numFmtId="182" fontId="55" fillId="2" borderId="0" applyNumberFormat="0" applyBorder="0" applyAlignment="0" applyProtection="0"/>
    <xf numFmtId="0" fontId="56" fillId="11"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0" fontId="56" fillId="11" borderId="0" applyNumberFormat="0" applyBorder="0" applyAlignment="0" applyProtection="0"/>
    <xf numFmtId="182" fontId="56" fillId="11" borderId="0" applyNumberFormat="0" applyBorder="0" applyAlignment="0" applyProtection="0"/>
    <xf numFmtId="0" fontId="56" fillId="27" borderId="0" applyNumberFormat="0" applyBorder="0" applyAlignment="0" applyProtection="0"/>
    <xf numFmtId="182" fontId="56" fillId="27" borderId="0" applyNumberFormat="0" applyBorder="0" applyAlignment="0" applyProtection="0"/>
    <xf numFmtId="182" fontId="56" fillId="11" borderId="0" applyNumberFormat="0" applyBorder="0" applyAlignment="0" applyProtection="0"/>
    <xf numFmtId="0" fontId="56" fillId="28" borderId="0" applyNumberFormat="0" applyBorder="0" applyAlignment="0" applyProtection="0"/>
    <xf numFmtId="0" fontId="56" fillId="5" borderId="0" applyNumberFormat="0" applyBorder="0" applyAlignment="0" applyProtection="0"/>
    <xf numFmtId="182" fontId="56" fillId="5" borderId="0" applyNumberFormat="0" applyBorder="0" applyAlignment="0" applyProtection="0"/>
    <xf numFmtId="0" fontId="56" fillId="28" borderId="0" applyNumberFormat="0" applyBorder="0" applyAlignment="0" applyProtection="0"/>
    <xf numFmtId="182" fontId="56" fillId="28" borderId="0" applyNumberFormat="0" applyBorder="0" applyAlignment="0" applyProtection="0"/>
    <xf numFmtId="0" fontId="56" fillId="20" borderId="0" applyNumberFormat="0" applyBorder="0" applyAlignment="0" applyProtection="0"/>
    <xf numFmtId="182" fontId="56" fillId="20" borderId="0" applyNumberFormat="0" applyBorder="0" applyAlignment="0" applyProtection="0"/>
    <xf numFmtId="182" fontId="56" fillId="28"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182" fontId="56" fillId="21" borderId="0" applyNumberFormat="0" applyBorder="0" applyAlignment="0" applyProtection="0"/>
    <xf numFmtId="0" fontId="56" fillId="25" borderId="0" applyNumberFormat="0" applyBorder="0" applyAlignment="0" applyProtection="0"/>
    <xf numFmtId="182" fontId="56" fillId="25" borderId="0" applyNumberFormat="0" applyBorder="0" applyAlignment="0" applyProtection="0"/>
    <xf numFmtId="0" fontId="56" fillId="22" borderId="0" applyNumberFormat="0" applyBorder="0" applyAlignment="0" applyProtection="0"/>
    <xf numFmtId="182" fontId="56" fillId="22" borderId="0" applyNumberFormat="0" applyBorder="0" applyAlignment="0" applyProtection="0"/>
    <xf numFmtId="182" fontId="56" fillId="25" borderId="0" applyNumberFormat="0" applyBorder="0" applyAlignment="0" applyProtection="0"/>
    <xf numFmtId="0" fontId="56" fillId="15" borderId="0" applyNumberFormat="0" applyBorder="0" applyAlignment="0" applyProtection="0"/>
    <xf numFmtId="0" fontId="56" fillId="18" borderId="0" applyNumberFormat="0" applyBorder="0" applyAlignment="0" applyProtection="0"/>
    <xf numFmtId="182" fontId="56" fillId="18" borderId="0" applyNumberFormat="0" applyBorder="0" applyAlignment="0" applyProtection="0"/>
    <xf numFmtId="0" fontId="56" fillId="15" borderId="0" applyNumberFormat="0" applyBorder="0" applyAlignment="0" applyProtection="0"/>
    <xf numFmtId="182" fontId="56" fillId="15" borderId="0" applyNumberFormat="0" applyBorder="0" applyAlignment="0" applyProtection="0"/>
    <xf numFmtId="0" fontId="56" fillId="29" borderId="0" applyNumberFormat="0" applyBorder="0" applyAlignment="0" applyProtection="0"/>
    <xf numFmtId="182" fontId="56" fillId="29" borderId="0" applyNumberFormat="0" applyBorder="0" applyAlignment="0" applyProtection="0"/>
    <xf numFmtId="182" fontId="56" fillId="15" borderId="0" applyNumberFormat="0" applyBorder="0" applyAlignment="0" applyProtection="0"/>
    <xf numFmtId="0" fontId="56" fillId="11"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0" fontId="56" fillId="11" borderId="0" applyNumberFormat="0" applyBorder="0" applyAlignment="0" applyProtection="0"/>
    <xf numFmtId="182" fontId="56" fillId="11" borderId="0" applyNumberFormat="0" applyBorder="0" applyAlignment="0" applyProtection="0"/>
    <xf numFmtId="0" fontId="56" fillId="30" borderId="0" applyNumberFormat="0" applyBorder="0" applyAlignment="0" applyProtection="0"/>
    <xf numFmtId="182" fontId="56" fillId="30" borderId="0" applyNumberFormat="0" applyBorder="0" applyAlignment="0" applyProtection="0"/>
    <xf numFmtId="182" fontId="56" fillId="11" borderId="0" applyNumberFormat="0" applyBorder="0" applyAlignment="0" applyProtection="0"/>
    <xf numFmtId="0" fontId="56" fillId="5" borderId="0" applyNumberFormat="0" applyBorder="0" applyAlignment="0" applyProtection="0"/>
    <xf numFmtId="0" fontId="56" fillId="6" borderId="0" applyNumberFormat="0" applyBorder="0" applyAlignment="0" applyProtection="0"/>
    <xf numFmtId="182" fontId="56" fillId="6" borderId="0" applyNumberFormat="0" applyBorder="0" applyAlignment="0" applyProtection="0"/>
    <xf numFmtId="0" fontId="56" fillId="5" borderId="0" applyNumberFormat="0" applyBorder="0" applyAlignment="0" applyProtection="0"/>
    <xf numFmtId="182" fontId="56" fillId="5" borderId="0" applyNumberFormat="0" applyBorder="0" applyAlignment="0" applyProtection="0"/>
    <xf numFmtId="0" fontId="56" fillId="31" borderId="0" applyNumberFormat="0" applyBorder="0" applyAlignment="0" applyProtection="0"/>
    <xf numFmtId="182" fontId="56" fillId="31" borderId="0" applyNumberFormat="0" applyBorder="0" applyAlignment="0" applyProtection="0"/>
    <xf numFmtId="182" fontId="56" fillId="5" borderId="0" applyNumberFormat="0" applyBorder="0" applyAlignment="0" applyProtection="0"/>
    <xf numFmtId="0" fontId="56" fillId="11" borderId="0" applyNumberFormat="0" applyBorder="0" applyAlignment="0" applyProtection="0"/>
    <xf numFmtId="0" fontId="56" fillId="32" borderId="0" applyNumberFormat="0" applyBorder="0" applyAlignment="0" applyProtection="0"/>
    <xf numFmtId="182" fontId="56" fillId="32" borderId="0" applyNumberFormat="0" applyBorder="0" applyAlignment="0" applyProtection="0"/>
    <xf numFmtId="182" fontId="56" fillId="11" borderId="0" applyNumberFormat="0" applyBorder="0" applyAlignment="0" applyProtection="0"/>
    <xf numFmtId="0" fontId="56" fillId="28" borderId="0" applyNumberFormat="0" applyBorder="0" applyAlignment="0" applyProtection="0"/>
    <xf numFmtId="0" fontId="56" fillId="5" borderId="0" applyNumberFormat="0" applyBorder="0" applyAlignment="0" applyProtection="0"/>
    <xf numFmtId="182" fontId="56" fillId="5" borderId="0" applyNumberFormat="0" applyBorder="0" applyAlignment="0" applyProtection="0"/>
    <xf numFmtId="182" fontId="56" fillId="28" borderId="0" applyNumberFormat="0" applyBorder="0" applyAlignment="0" applyProtection="0"/>
    <xf numFmtId="0" fontId="56" fillId="25" borderId="0" applyNumberFormat="0" applyBorder="0" applyAlignment="0" applyProtection="0"/>
    <xf numFmtId="0" fontId="56" fillId="24" borderId="0" applyNumberFormat="0" applyBorder="0" applyAlignment="0" applyProtection="0"/>
    <xf numFmtId="182" fontId="56" fillId="24" borderId="0" applyNumberFormat="0" applyBorder="0" applyAlignment="0" applyProtection="0"/>
    <xf numFmtId="182" fontId="56" fillId="25" borderId="0" applyNumberFormat="0" applyBorder="0" applyAlignment="0" applyProtection="0"/>
    <xf numFmtId="0" fontId="56" fillId="15" borderId="0" applyNumberFormat="0" applyBorder="0" applyAlignment="0" applyProtection="0"/>
    <xf numFmtId="0" fontId="56" fillId="33" borderId="0" applyNumberFormat="0" applyBorder="0" applyAlignment="0" applyProtection="0"/>
    <xf numFmtId="182" fontId="56" fillId="33" borderId="0" applyNumberFormat="0" applyBorder="0" applyAlignment="0" applyProtection="0"/>
    <xf numFmtId="182" fontId="56" fillId="15" borderId="0" applyNumberFormat="0" applyBorder="0" applyAlignment="0" applyProtection="0"/>
    <xf numFmtId="0" fontId="56" fillId="11"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182" fontId="56" fillId="11" borderId="0" applyNumberFormat="0" applyBorder="0" applyAlignment="0" applyProtection="0"/>
    <xf numFmtId="0" fontId="56" fillId="5" borderId="0" applyNumberFormat="0" applyBorder="0" applyAlignment="0" applyProtection="0"/>
    <xf numFmtId="0" fontId="56" fillId="34" borderId="0" applyNumberFormat="0" applyBorder="0" applyAlignment="0" applyProtection="0"/>
    <xf numFmtId="182" fontId="56" fillId="34" borderId="0" applyNumberFormat="0" applyBorder="0" applyAlignment="0" applyProtection="0"/>
    <xf numFmtId="182" fontId="56" fillId="5" borderId="0" applyNumberFormat="0" applyBorder="0" applyAlignment="0" applyProtection="0"/>
    <xf numFmtId="0" fontId="3" fillId="0" borderId="0"/>
    <xf numFmtId="182" fontId="3" fillId="0" borderId="0"/>
    <xf numFmtId="0" fontId="56" fillId="35"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0" fontId="56" fillId="35" borderId="0" applyNumberFormat="0" applyBorder="0" applyAlignment="0" applyProtection="0"/>
    <xf numFmtId="182" fontId="56" fillId="35" borderId="0" applyNumberFormat="0" applyBorder="0" applyAlignment="0" applyProtection="0"/>
    <xf numFmtId="0" fontId="56" fillId="36" borderId="0" applyNumberFormat="0" applyBorder="0" applyAlignment="0" applyProtection="0"/>
    <xf numFmtId="182" fontId="56" fillId="36" borderId="0" applyNumberFormat="0" applyBorder="0" applyAlignment="0" applyProtection="0"/>
    <xf numFmtId="182" fontId="56" fillId="35" borderId="0" applyNumberFormat="0" applyBorder="0" applyAlignment="0" applyProtection="0"/>
    <xf numFmtId="0" fontId="56" fillId="28" borderId="0" applyNumberFormat="0" applyBorder="0" applyAlignment="0" applyProtection="0"/>
    <xf numFmtId="0" fontId="56" fillId="37" borderId="0" applyNumberFormat="0" applyBorder="0" applyAlignment="0" applyProtection="0"/>
    <xf numFmtId="182" fontId="56" fillId="37" borderId="0" applyNumberFormat="0" applyBorder="0" applyAlignment="0" applyProtection="0"/>
    <xf numFmtId="0" fontId="56" fillId="28" borderId="0" applyNumberFormat="0" applyBorder="0" applyAlignment="0" applyProtection="0"/>
    <xf numFmtId="182" fontId="56" fillId="28" borderId="0" applyNumberFormat="0" applyBorder="0" applyAlignment="0" applyProtection="0"/>
    <xf numFmtId="0" fontId="56" fillId="38" borderId="0" applyNumberFormat="0" applyBorder="0" applyAlignment="0" applyProtection="0"/>
    <xf numFmtId="182" fontId="56" fillId="38" borderId="0" applyNumberFormat="0" applyBorder="0" applyAlignment="0" applyProtection="0"/>
    <xf numFmtId="182" fontId="56" fillId="28" borderId="0" applyNumberFormat="0" applyBorder="0" applyAlignment="0" applyProtection="0"/>
    <xf numFmtId="0" fontId="56" fillId="25" borderId="0" applyNumberFormat="0" applyBorder="0" applyAlignment="0" applyProtection="0"/>
    <xf numFmtId="0" fontId="56" fillId="39" borderId="0" applyNumberFormat="0" applyBorder="0" applyAlignment="0" applyProtection="0"/>
    <xf numFmtId="182" fontId="56" fillId="39" borderId="0" applyNumberFormat="0" applyBorder="0" applyAlignment="0" applyProtection="0"/>
    <xf numFmtId="0" fontId="56" fillId="25" borderId="0" applyNumberFormat="0" applyBorder="0" applyAlignment="0" applyProtection="0"/>
    <xf numFmtId="182" fontId="56" fillId="25" borderId="0" applyNumberFormat="0" applyBorder="0" applyAlignment="0" applyProtection="0"/>
    <xf numFmtId="0" fontId="56" fillId="40" borderId="0" applyNumberFormat="0" applyBorder="0" applyAlignment="0" applyProtection="0"/>
    <xf numFmtId="182" fontId="56" fillId="40" borderId="0" applyNumberFormat="0" applyBorder="0" applyAlignment="0" applyProtection="0"/>
    <xf numFmtId="182" fontId="56" fillId="25"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82" fontId="56" fillId="41" borderId="0" applyNumberFormat="0" applyBorder="0" applyAlignment="0" applyProtection="0"/>
    <xf numFmtId="0" fontId="56" fillId="29" borderId="0" applyNumberFormat="0" applyBorder="0" applyAlignment="0" applyProtection="0"/>
    <xf numFmtId="182" fontId="56" fillId="29" borderId="0" applyNumberFormat="0" applyBorder="0" applyAlignment="0" applyProtection="0"/>
    <xf numFmtId="182" fontId="56" fillId="41"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0" fontId="56" fillId="30" borderId="0" applyNumberFormat="0" applyBorder="0" applyAlignment="0" applyProtection="0"/>
    <xf numFmtId="182" fontId="56" fillId="30" borderId="0" applyNumberFormat="0" applyBorder="0" applyAlignment="0" applyProtection="0"/>
    <xf numFmtId="182" fontId="56" fillId="26" borderId="0" applyNumberFormat="0" applyBorder="0" applyAlignment="0" applyProtection="0"/>
    <xf numFmtId="0" fontId="56" fillId="37" borderId="0" applyNumberFormat="0" applyBorder="0" applyAlignment="0" applyProtection="0"/>
    <xf numFmtId="0" fontId="56" fillId="28" borderId="0" applyNumberFormat="0" applyBorder="0" applyAlignment="0" applyProtection="0"/>
    <xf numFmtId="182" fontId="56" fillId="28" borderId="0" applyNumberFormat="0" applyBorder="0" applyAlignment="0" applyProtection="0"/>
    <xf numFmtId="0" fontId="56" fillId="37" borderId="0" applyNumberFormat="0" applyBorder="0" applyAlignment="0" applyProtection="0"/>
    <xf numFmtId="182" fontId="56" fillId="37" borderId="0" applyNumberFormat="0" applyBorder="0" applyAlignment="0" applyProtection="0"/>
    <xf numFmtId="0" fontId="56" fillId="42" borderId="0" applyNumberFormat="0" applyBorder="0" applyAlignment="0" applyProtection="0"/>
    <xf numFmtId="182" fontId="56" fillId="42" borderId="0" applyNumberFormat="0" applyBorder="0" applyAlignment="0" applyProtection="0"/>
    <xf numFmtId="182" fontId="56" fillId="37" borderId="0" applyNumberFormat="0" applyBorder="0" applyAlignment="0" applyProtection="0"/>
    <xf numFmtId="0" fontId="60" fillId="17" borderId="0" applyNumberFormat="0" applyBorder="0" applyAlignment="0" applyProtection="0"/>
    <xf numFmtId="0" fontId="60" fillId="15" borderId="0" applyNumberFormat="0" applyBorder="0" applyAlignment="0" applyProtection="0"/>
    <xf numFmtId="182" fontId="60" fillId="15" borderId="0" applyNumberFormat="0" applyBorder="0" applyAlignment="0" applyProtection="0"/>
    <xf numFmtId="0" fontId="60" fillId="17" borderId="0" applyNumberFormat="0" applyBorder="0" applyAlignment="0" applyProtection="0"/>
    <xf numFmtId="182" fontId="60" fillId="17" borderId="0" applyNumberFormat="0" applyBorder="0" applyAlignment="0" applyProtection="0"/>
    <xf numFmtId="0" fontId="60" fillId="7" borderId="0" applyNumberFormat="0" applyBorder="0" applyAlignment="0" applyProtection="0"/>
    <xf numFmtId="182" fontId="60" fillId="7" borderId="0" applyNumberFormat="0" applyBorder="0" applyAlignment="0" applyProtection="0"/>
    <xf numFmtId="182" fontId="60" fillId="17" borderId="0" applyNumberFormat="0" applyBorder="0" applyAlignment="0" applyProtection="0"/>
    <xf numFmtId="0" fontId="25" fillId="8" borderId="1" applyNumberFormat="0" applyFont="0" applyAlignment="0" applyProtection="0"/>
    <xf numFmtId="0" fontId="3" fillId="8" borderId="1" applyNumberFormat="0" applyFont="0" applyAlignment="0" applyProtection="0"/>
    <xf numFmtId="182" fontId="3" fillId="8" borderId="1" applyNumberFormat="0" applyFont="0" applyAlignment="0" applyProtection="0"/>
    <xf numFmtId="182" fontId="25" fillId="8" borderId="1" applyNumberFormat="0" applyFont="0" applyAlignment="0" applyProtection="0"/>
    <xf numFmtId="0" fontId="89" fillId="3" borderId="2" applyNumberFormat="0" applyAlignment="0" applyProtection="0"/>
    <xf numFmtId="0" fontId="59" fillId="3" borderId="2" applyNumberFormat="0" applyAlignment="0" applyProtection="0"/>
    <xf numFmtId="182" fontId="59" fillId="3" borderId="2" applyNumberFormat="0" applyAlignment="0" applyProtection="0"/>
    <xf numFmtId="0" fontId="89" fillId="3" borderId="2" applyNumberFormat="0" applyAlignment="0" applyProtection="0"/>
    <xf numFmtId="182" fontId="89" fillId="3" borderId="2" applyNumberFormat="0" applyAlignment="0" applyProtection="0"/>
    <xf numFmtId="0" fontId="59" fillId="43" borderId="2" applyNumberFormat="0" applyAlignment="0" applyProtection="0"/>
    <xf numFmtId="182" fontId="59" fillId="43" borderId="2" applyNumberFormat="0" applyAlignment="0" applyProtection="0"/>
    <xf numFmtId="182" fontId="89" fillId="3" borderId="2" applyNumberFormat="0" applyAlignment="0" applyProtection="0"/>
    <xf numFmtId="0" fontId="67" fillId="44" borderId="3" applyNumberFormat="0" applyAlignment="0" applyProtection="0"/>
    <xf numFmtId="0" fontId="67" fillId="44" borderId="3" applyNumberFormat="0" applyAlignment="0" applyProtection="0"/>
    <xf numFmtId="182" fontId="67" fillId="44" borderId="3" applyNumberFormat="0" applyAlignment="0" applyProtection="0"/>
    <xf numFmtId="0" fontId="67" fillId="45" borderId="3" applyNumberFormat="0" applyAlignment="0" applyProtection="0"/>
    <xf numFmtId="182" fontId="67" fillId="45" borderId="3" applyNumberFormat="0" applyAlignment="0" applyProtection="0"/>
    <xf numFmtId="182" fontId="67" fillId="44" borderId="3" applyNumberFormat="0" applyAlignment="0" applyProtection="0"/>
    <xf numFmtId="165" fontId="74" fillId="0" borderId="0" applyFont="0" applyFill="0" applyBorder="0" applyAlignment="0" applyProtection="0"/>
    <xf numFmtId="165" fontId="74" fillId="0" borderId="0" applyFont="0" applyFill="0" applyBorder="0" applyAlignment="0" applyProtection="0"/>
    <xf numFmtId="165" fontId="74" fillId="0" borderId="0" applyFont="0" applyFill="0" applyBorder="0" applyAlignment="0" applyProtection="0"/>
    <xf numFmtId="43" fontId="3" fillId="0" borderId="0" applyFont="0" applyFill="0" applyBorder="0" applyAlignment="0" applyProtection="0"/>
    <xf numFmtId="165" fontId="74" fillId="0" borderId="0" applyFont="0" applyFill="0" applyBorder="0" applyAlignment="0" applyProtection="0"/>
    <xf numFmtId="43" fontId="3"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43" fontId="3" fillId="0" borderId="0" applyFont="0" applyFill="0" applyBorder="0" applyAlignment="0" applyProtection="0"/>
    <xf numFmtId="165" fontId="55"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98" fillId="0" borderId="0" applyFont="0" applyFill="0" applyBorder="0" applyAlignment="0" applyProtection="0"/>
    <xf numFmtId="178" fontId="3" fillId="0" borderId="0" applyFont="0" applyFill="0" applyBorder="0" applyAlignment="0" applyProtection="0"/>
    <xf numFmtId="165" fontId="98" fillId="0" borderId="0" applyFont="0" applyFill="0" applyBorder="0" applyAlignment="0" applyProtection="0"/>
    <xf numFmtId="179" fontId="80" fillId="0" borderId="0" applyFont="0" applyFill="0" applyBorder="0" applyAlignment="0" applyProtection="0"/>
    <xf numFmtId="43" fontId="80"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74" fillId="0" borderId="0" applyFont="0" applyFill="0" applyBorder="0" applyAlignment="0" applyProtection="0"/>
    <xf numFmtId="165" fontId="74"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74" fillId="0" borderId="0" applyFont="0" applyFill="0" applyBorder="0" applyAlignment="0" applyProtection="0"/>
    <xf numFmtId="43" fontId="3" fillId="0" borderId="0" applyFont="0" applyFill="0" applyBorder="0" applyAlignment="0" applyProtection="0"/>
    <xf numFmtId="165" fontId="7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77" fontId="8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80" fontId="3"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57" fillId="11" borderId="0" applyNumberFormat="0" applyBorder="0" applyAlignment="0" applyProtection="0"/>
    <xf numFmtId="0" fontId="57" fillId="16" borderId="0" applyNumberFormat="0" applyBorder="0" applyAlignment="0" applyProtection="0"/>
    <xf numFmtId="182" fontId="57" fillId="16" borderId="0" applyNumberFormat="0" applyBorder="0" applyAlignment="0" applyProtection="0"/>
    <xf numFmtId="182" fontId="57" fillId="11" borderId="0" applyNumberFormat="0" applyBorder="0" applyAlignment="0" applyProtection="0"/>
    <xf numFmtId="0" fontId="55" fillId="0" borderId="0"/>
    <xf numFmtId="182" fontId="55" fillId="0" borderId="0"/>
    <xf numFmtId="0" fontId="68" fillId="0" borderId="0" applyNumberFormat="0" applyFill="0" applyBorder="0" applyAlignment="0" applyProtection="0"/>
    <xf numFmtId="0" fontId="68" fillId="0" borderId="0" applyNumberFormat="0" applyFill="0" applyBorder="0" applyAlignment="0" applyProtection="0"/>
    <xf numFmtId="182" fontId="68" fillId="0" borderId="0" applyNumberFormat="0" applyFill="0" applyBorder="0" applyAlignment="0" applyProtection="0"/>
    <xf numFmtId="182" fontId="68" fillId="0" borderId="0" applyNumberFormat="0" applyFill="0" applyBorder="0" applyAlignment="0" applyProtection="0"/>
    <xf numFmtId="0" fontId="57" fillId="16" borderId="0" applyNumberFormat="0" applyBorder="0" applyAlignment="0" applyProtection="0"/>
    <xf numFmtId="182" fontId="57" fillId="16" borderId="0" applyNumberFormat="0" applyBorder="0" applyAlignment="0" applyProtection="0"/>
    <xf numFmtId="0" fontId="57" fillId="11" borderId="0" applyNumberFormat="0" applyBorder="0" applyAlignment="0" applyProtection="0"/>
    <xf numFmtId="182" fontId="57" fillId="11" borderId="0" applyNumberFormat="0" applyBorder="0" applyAlignment="0" applyProtection="0"/>
    <xf numFmtId="0" fontId="81" fillId="0" borderId="4" applyNumberFormat="0" applyFill="0" applyAlignment="0" applyProtection="0"/>
    <xf numFmtId="0" fontId="81" fillId="0" borderId="5" applyNumberFormat="0" applyFill="0" applyAlignment="0" applyProtection="0"/>
    <xf numFmtId="182" fontId="81" fillId="0" borderId="5" applyNumberFormat="0" applyFill="0" applyAlignment="0" applyProtection="0"/>
    <xf numFmtId="0" fontId="81" fillId="0" borderId="4" applyNumberFormat="0" applyFill="0" applyAlignment="0" applyProtection="0"/>
    <xf numFmtId="182" fontId="81" fillId="0" borderId="4" applyNumberFormat="0" applyFill="0" applyAlignment="0" applyProtection="0"/>
    <xf numFmtId="0" fontId="62" fillId="0" borderId="6" applyNumberFormat="0" applyFill="0" applyAlignment="0" applyProtection="0"/>
    <xf numFmtId="182" fontId="62" fillId="0" borderId="6" applyNumberFormat="0" applyFill="0" applyAlignment="0" applyProtection="0"/>
    <xf numFmtId="182" fontId="81" fillId="0" borderId="4" applyNumberFormat="0" applyFill="0" applyAlignment="0" applyProtection="0"/>
    <xf numFmtId="0" fontId="82" fillId="0" borderId="7" applyNumberFormat="0" applyFill="0" applyAlignment="0" applyProtection="0"/>
    <xf numFmtId="0" fontId="82" fillId="0" borderId="8" applyNumberFormat="0" applyFill="0" applyAlignment="0" applyProtection="0"/>
    <xf numFmtId="182" fontId="82" fillId="0" borderId="8" applyNumberFormat="0" applyFill="0" applyAlignment="0" applyProtection="0"/>
    <xf numFmtId="0" fontId="82" fillId="0" borderId="7" applyNumberFormat="0" applyFill="0" applyAlignment="0" applyProtection="0"/>
    <xf numFmtId="182" fontId="82" fillId="0" borderId="7" applyNumberFormat="0" applyFill="0" applyAlignment="0" applyProtection="0"/>
    <xf numFmtId="0" fontId="63" fillId="0" borderId="8" applyNumberFormat="0" applyFill="0" applyAlignment="0" applyProtection="0"/>
    <xf numFmtId="182" fontId="63" fillId="0" borderId="8" applyNumberFormat="0" applyFill="0" applyAlignment="0" applyProtection="0"/>
    <xf numFmtId="182" fontId="82" fillId="0" borderId="7" applyNumberFormat="0" applyFill="0" applyAlignment="0" applyProtection="0"/>
    <xf numFmtId="0" fontId="83" fillId="0" borderId="9" applyNumberFormat="0" applyFill="0" applyAlignment="0" applyProtection="0"/>
    <xf numFmtId="0" fontId="83" fillId="0" borderId="10" applyNumberFormat="0" applyFill="0" applyAlignment="0" applyProtection="0"/>
    <xf numFmtId="182" fontId="83" fillId="0" borderId="10" applyNumberFormat="0" applyFill="0" applyAlignment="0" applyProtection="0"/>
    <xf numFmtId="0" fontId="83" fillId="0" borderId="9" applyNumberFormat="0" applyFill="0" applyAlignment="0" applyProtection="0"/>
    <xf numFmtId="182" fontId="83" fillId="0" borderId="9" applyNumberFormat="0" applyFill="0" applyAlignment="0" applyProtection="0"/>
    <xf numFmtId="0" fontId="64" fillId="0" borderId="11" applyNumberFormat="0" applyFill="0" applyAlignment="0" applyProtection="0"/>
    <xf numFmtId="182" fontId="64" fillId="0" borderId="11" applyNumberFormat="0" applyFill="0" applyAlignment="0" applyProtection="0"/>
    <xf numFmtId="182" fontId="83" fillId="0" borderId="9"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182" fontId="83" fillId="0" borderId="0" applyNumberFormat="0" applyFill="0" applyBorder="0" applyAlignment="0" applyProtection="0"/>
    <xf numFmtId="0" fontId="64" fillId="0" borderId="0" applyNumberFormat="0" applyFill="0" applyBorder="0" applyAlignment="0" applyProtection="0"/>
    <xf numFmtId="182" fontId="64" fillId="0" borderId="0" applyNumberFormat="0" applyFill="0" applyBorder="0" applyAlignment="0" applyProtection="0"/>
    <xf numFmtId="182" fontId="83" fillId="0" borderId="0" applyNumberFormat="0" applyFill="0" applyBorder="0" applyAlignment="0" applyProtection="0"/>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82" fontId="7" fillId="0" borderId="0" applyNumberFormat="0" applyFill="0" applyBorder="0" applyAlignment="0" applyProtection="0">
      <alignment vertical="top"/>
      <protection locked="0"/>
    </xf>
    <xf numFmtId="0" fontId="71" fillId="21" borderId="2" applyNumberFormat="0" applyAlignment="0" applyProtection="0"/>
    <xf numFmtId="0" fontId="71" fillId="6" borderId="2" applyNumberFormat="0" applyAlignment="0" applyProtection="0"/>
    <xf numFmtId="182" fontId="71" fillId="6" borderId="2" applyNumberFormat="0" applyAlignment="0" applyProtection="0"/>
    <xf numFmtId="0" fontId="71" fillId="21" borderId="2" applyNumberFormat="0" applyAlignment="0" applyProtection="0"/>
    <xf numFmtId="182" fontId="71" fillId="21" borderId="2" applyNumberFormat="0" applyAlignment="0" applyProtection="0"/>
    <xf numFmtId="0" fontId="71" fillId="13" borderId="2" applyNumberFormat="0" applyAlignment="0" applyProtection="0"/>
    <xf numFmtId="182" fontId="71" fillId="13" borderId="2" applyNumberFormat="0" applyAlignment="0" applyProtection="0"/>
    <xf numFmtId="182" fontId="71" fillId="21" borderId="2" applyNumberFormat="0" applyAlignment="0" applyProtection="0"/>
    <xf numFmtId="0" fontId="56" fillId="35" borderId="0" applyNumberFormat="0" applyBorder="0" applyAlignment="0" applyProtection="0"/>
    <xf numFmtId="0" fontId="56" fillId="46" borderId="0" applyNumberFormat="0" applyBorder="0" applyAlignment="0" applyProtection="0"/>
    <xf numFmtId="182" fontId="56" fillId="46" borderId="0" applyNumberFormat="0" applyBorder="0" applyAlignment="0" applyProtection="0"/>
    <xf numFmtId="182" fontId="56" fillId="35" borderId="0" applyNumberFormat="0" applyBorder="0" applyAlignment="0" applyProtection="0"/>
    <xf numFmtId="0" fontId="56" fillId="28" borderId="0" applyNumberFormat="0" applyBorder="0" applyAlignment="0" applyProtection="0"/>
    <xf numFmtId="0" fontId="56" fillId="37" borderId="0" applyNumberFormat="0" applyBorder="0" applyAlignment="0" applyProtection="0"/>
    <xf numFmtId="182" fontId="56" fillId="37" borderId="0" applyNumberFormat="0" applyBorder="0" applyAlignment="0" applyProtection="0"/>
    <xf numFmtId="0" fontId="99" fillId="51" borderId="0" applyNumberFormat="0" applyBorder="0" applyAlignment="0" applyProtection="0"/>
    <xf numFmtId="182" fontId="99" fillId="51" borderId="0" applyNumberFormat="0" applyBorder="0" applyAlignment="0" applyProtection="0"/>
    <xf numFmtId="182" fontId="56" fillId="28" borderId="0" applyNumberFormat="0" applyBorder="0" applyAlignment="0" applyProtection="0"/>
    <xf numFmtId="0" fontId="56" fillId="28" borderId="0" applyNumberFormat="0" applyBorder="0" applyAlignment="0" applyProtection="0"/>
    <xf numFmtId="182" fontId="56" fillId="28" borderId="0" applyNumberFormat="0" applyBorder="0" applyAlignment="0" applyProtection="0"/>
    <xf numFmtId="0" fontId="56" fillId="25" borderId="0" applyNumberFormat="0" applyBorder="0" applyAlignment="0" applyProtection="0"/>
    <xf numFmtId="0" fontId="56" fillId="39" borderId="0" applyNumberFormat="0" applyBorder="0" applyAlignment="0" applyProtection="0"/>
    <xf numFmtId="182" fontId="56" fillId="39" borderId="0" applyNumberFormat="0" applyBorder="0" applyAlignment="0" applyProtection="0"/>
    <xf numFmtId="182" fontId="56" fillId="25" borderId="0" applyNumberFormat="0" applyBorder="0" applyAlignment="0" applyProtection="0"/>
    <xf numFmtId="0" fontId="56" fillId="41" borderId="0" applyNumberFormat="0" applyBorder="0" applyAlignment="0" applyProtection="0"/>
    <xf numFmtId="0" fontId="56" fillId="33" borderId="0" applyNumberFormat="0" applyBorder="0" applyAlignment="0" applyProtection="0"/>
    <xf numFmtId="182" fontId="56" fillId="33" borderId="0" applyNumberFormat="0" applyBorder="0" applyAlignment="0" applyProtection="0"/>
    <xf numFmtId="182" fontId="56" fillId="41" borderId="0" applyNumberFormat="0" applyBorder="0" applyAlignment="0" applyProtection="0"/>
    <xf numFmtId="0" fontId="56" fillId="26" borderId="0" applyNumberFormat="0" applyBorder="0" applyAlignment="0" applyProtection="0"/>
    <xf numFmtId="182" fontId="56" fillId="26" borderId="0" applyNumberFormat="0" applyBorder="0" applyAlignment="0" applyProtection="0"/>
    <xf numFmtId="0" fontId="56" fillId="37" borderId="0" applyNumberFormat="0" applyBorder="0" applyAlignment="0" applyProtection="0"/>
    <xf numFmtId="0" fontId="56" fillId="28" borderId="0" applyNumberFormat="0" applyBorder="0" applyAlignment="0" applyProtection="0"/>
    <xf numFmtId="182" fontId="56" fillId="28" borderId="0" applyNumberFormat="0" applyBorder="0" applyAlignment="0" applyProtection="0"/>
    <xf numFmtId="182" fontId="56" fillId="37" borderId="0" applyNumberFormat="0" applyBorder="0" applyAlignment="0" applyProtection="0"/>
    <xf numFmtId="0" fontId="58" fillId="3" borderId="12" applyNumberFormat="0" applyAlignment="0" applyProtection="0"/>
    <xf numFmtId="0" fontId="58" fillId="18" borderId="12" applyNumberFormat="0" applyAlignment="0" applyProtection="0"/>
    <xf numFmtId="182" fontId="58" fillId="18" borderId="12" applyNumberFormat="0" applyAlignment="0" applyProtection="0"/>
    <xf numFmtId="182" fontId="58" fillId="3" borderId="12" applyNumberFormat="0" applyAlignment="0" applyProtection="0"/>
    <xf numFmtId="0" fontId="89" fillId="3" borderId="2" applyNumberFormat="0" applyAlignment="0" applyProtection="0"/>
    <xf numFmtId="0" fontId="59" fillId="18" borderId="2" applyNumberFormat="0" applyAlignment="0" applyProtection="0"/>
    <xf numFmtId="182" fontId="59" fillId="18" borderId="2" applyNumberFormat="0" applyAlignment="0" applyProtection="0"/>
    <xf numFmtId="182" fontId="89" fillId="3" borderId="2" applyNumberFormat="0" applyAlignment="0" applyProtection="0"/>
    <xf numFmtId="0" fontId="87" fillId="0" borderId="0">
      <alignment horizontal="right" vertical="top"/>
    </xf>
    <xf numFmtId="182" fontId="87" fillId="0" borderId="0">
      <alignment horizontal="right" vertical="top"/>
    </xf>
    <xf numFmtId="0" fontId="88" fillId="0" borderId="0">
      <alignment horizontal="justify" vertical="top" wrapText="1"/>
    </xf>
    <xf numFmtId="182" fontId="88" fillId="0" borderId="0">
      <alignment horizontal="justify" vertical="top" wrapText="1"/>
    </xf>
    <xf numFmtId="0" fontId="87" fillId="0" borderId="0">
      <alignment horizontal="left"/>
    </xf>
    <xf numFmtId="182" fontId="87" fillId="0" borderId="0">
      <alignment horizontal="left"/>
    </xf>
    <xf numFmtId="4" fontId="88" fillId="0" borderId="0">
      <alignment horizontal="right"/>
    </xf>
    <xf numFmtId="0" fontId="88" fillId="0" borderId="0">
      <alignment horizontal="right"/>
    </xf>
    <xf numFmtId="182" fontId="88" fillId="0" borderId="0">
      <alignment horizontal="right"/>
    </xf>
    <xf numFmtId="4" fontId="88" fillId="0" borderId="0">
      <alignment horizontal="right" wrapText="1"/>
    </xf>
    <xf numFmtId="0" fontId="88" fillId="0" borderId="0">
      <alignment horizontal="right"/>
    </xf>
    <xf numFmtId="182" fontId="88" fillId="0" borderId="0">
      <alignment horizontal="right"/>
    </xf>
    <xf numFmtId="4" fontId="88" fillId="0" borderId="0">
      <alignment horizontal="right"/>
    </xf>
    <xf numFmtId="0" fontId="69" fillId="0" borderId="13" applyNumberFormat="0" applyFill="0" applyAlignment="0" applyProtection="0"/>
    <xf numFmtId="0" fontId="66" fillId="0" borderId="14" applyNumberFormat="0" applyFill="0" applyAlignment="0" applyProtection="0"/>
    <xf numFmtId="182" fontId="66" fillId="0" borderId="14" applyNumberFormat="0" applyFill="0" applyAlignment="0" applyProtection="0"/>
    <xf numFmtId="0" fontId="69" fillId="0" borderId="13" applyNumberFormat="0" applyFill="0" applyAlignment="0" applyProtection="0"/>
    <xf numFmtId="182" fontId="69" fillId="0" borderId="13" applyNumberFormat="0" applyFill="0" applyAlignment="0" applyProtection="0"/>
    <xf numFmtId="182" fontId="69" fillId="0" borderId="13" applyNumberFormat="0" applyFill="0" applyAlignment="0" applyProtection="0"/>
    <xf numFmtId="0" fontId="60" fillId="17" borderId="0" applyNumberFormat="0" applyBorder="0" applyAlignment="0" applyProtection="0"/>
    <xf numFmtId="0" fontId="60" fillId="15" borderId="0" applyNumberFormat="0" applyBorder="0" applyAlignment="0" applyProtection="0"/>
    <xf numFmtId="182" fontId="60" fillId="15" borderId="0" applyNumberFormat="0" applyBorder="0" applyAlignment="0" applyProtection="0"/>
    <xf numFmtId="182" fontId="60" fillId="17" borderId="0" applyNumberFormat="0" applyBorder="0" applyAlignment="0" applyProtection="0"/>
    <xf numFmtId="0" fontId="81" fillId="0" borderId="4" applyNumberFormat="0" applyFill="0" applyAlignment="0" applyProtection="0"/>
    <xf numFmtId="0" fontId="62" fillId="0" borderId="6" applyNumberFormat="0" applyFill="0" applyAlignment="0" applyProtection="0"/>
    <xf numFmtId="182" fontId="62" fillId="0" borderId="6" applyNumberFormat="0" applyFill="0" applyAlignment="0" applyProtection="0"/>
    <xf numFmtId="182" fontId="81" fillId="0" borderId="4" applyNumberFormat="0" applyFill="0" applyAlignment="0" applyProtection="0"/>
    <xf numFmtId="0" fontId="82" fillId="0" borderId="7" applyNumberFormat="0" applyFill="0" applyAlignment="0" applyProtection="0"/>
    <xf numFmtId="0" fontId="63" fillId="0" borderId="8" applyNumberFormat="0" applyFill="0" applyAlignment="0" applyProtection="0"/>
    <xf numFmtId="182" fontId="63" fillId="0" borderId="8" applyNumberFormat="0" applyFill="0" applyAlignment="0" applyProtection="0"/>
    <xf numFmtId="182" fontId="82" fillId="0" borderId="7" applyNumberFormat="0" applyFill="0" applyAlignment="0" applyProtection="0"/>
    <xf numFmtId="0" fontId="83" fillId="0" borderId="9" applyNumberFormat="0" applyFill="0" applyAlignment="0" applyProtection="0"/>
    <xf numFmtId="0" fontId="64" fillId="0" borderId="11" applyNumberFormat="0" applyFill="0" applyAlignment="0" applyProtection="0"/>
    <xf numFmtId="182" fontId="64" fillId="0" borderId="11" applyNumberFormat="0" applyFill="0" applyAlignment="0" applyProtection="0"/>
    <xf numFmtId="182" fontId="83" fillId="0" borderId="9" applyNumberFormat="0" applyFill="0" applyAlignment="0" applyProtection="0"/>
    <xf numFmtId="0" fontId="83" fillId="0" borderId="0" applyNumberFormat="0" applyFill="0" applyBorder="0" applyAlignment="0" applyProtection="0"/>
    <xf numFmtId="0" fontId="64" fillId="0" borderId="0" applyNumberFormat="0" applyFill="0" applyBorder="0" applyAlignment="0" applyProtection="0"/>
    <xf numFmtId="182" fontId="64" fillId="0" borderId="0" applyNumberFormat="0" applyFill="0" applyBorder="0" applyAlignment="0" applyProtection="0"/>
    <xf numFmtId="182" fontId="83" fillId="0" borderId="0" applyNumberFormat="0" applyFill="0" applyBorder="0" applyAlignment="0" applyProtection="0"/>
    <xf numFmtId="0" fontId="84" fillId="0" borderId="0" applyNumberFormat="0" applyFill="0" applyBorder="0" applyAlignment="0" applyProtection="0"/>
    <xf numFmtId="0" fontId="61" fillId="0" borderId="0" applyNumberFormat="0" applyFill="0" applyBorder="0" applyAlignment="0" applyProtection="0"/>
    <xf numFmtId="182" fontId="61" fillId="0" borderId="0" applyNumberFormat="0" applyFill="0" applyBorder="0" applyAlignment="0" applyProtection="0"/>
    <xf numFmtId="182" fontId="84" fillId="0" borderId="0" applyNumberFormat="0" applyFill="0" applyBorder="0" applyAlignment="0" applyProtection="0"/>
    <xf numFmtId="0" fontId="90" fillId="21" borderId="0" applyNumberFormat="0" applyBorder="0" applyAlignment="0" applyProtection="0"/>
    <xf numFmtId="0" fontId="65" fillId="21" borderId="0" applyNumberFormat="0" applyBorder="0" applyAlignment="0" applyProtection="0"/>
    <xf numFmtId="182" fontId="65" fillId="21" borderId="0" applyNumberFormat="0" applyBorder="0" applyAlignment="0" applyProtection="0"/>
    <xf numFmtId="0" fontId="90" fillId="21" borderId="0" applyNumberFormat="0" applyBorder="0" applyAlignment="0" applyProtection="0"/>
    <xf numFmtId="182" fontId="90" fillId="21" borderId="0" applyNumberFormat="0" applyBorder="0" applyAlignment="0" applyProtection="0"/>
    <xf numFmtId="0" fontId="65" fillId="47" borderId="0" applyNumberFormat="0" applyBorder="0" applyAlignment="0" applyProtection="0"/>
    <xf numFmtId="182" fontId="65" fillId="47" borderId="0" applyNumberFormat="0" applyBorder="0" applyAlignment="0" applyProtection="0"/>
    <xf numFmtId="182" fontId="90" fillId="21" borderId="0" applyNumberFormat="0" applyBorder="0" applyAlignment="0" applyProtection="0"/>
    <xf numFmtId="0" fontId="90" fillId="21" borderId="0" applyNumberFormat="0" applyBorder="0" applyAlignment="0" applyProtection="0"/>
    <xf numFmtId="0" fontId="65" fillId="21" borderId="0" applyNumberFormat="0" applyBorder="0" applyAlignment="0" applyProtection="0"/>
    <xf numFmtId="182" fontId="65" fillId="21" borderId="0" applyNumberFormat="0" applyBorder="0" applyAlignment="0" applyProtection="0"/>
    <xf numFmtId="182" fontId="90" fillId="21" borderId="0" applyNumberFormat="0" applyBorder="0" applyAlignment="0" applyProtection="0"/>
    <xf numFmtId="0" fontId="77" fillId="0" borderId="0"/>
    <xf numFmtId="0" fontId="3" fillId="0" borderId="0"/>
    <xf numFmtId="0" fontId="3" fillId="0" borderId="0"/>
    <xf numFmtId="182" fontId="3" fillId="0" borderId="0"/>
    <xf numFmtId="182" fontId="3" fillId="0" borderId="0"/>
    <xf numFmtId="0" fontId="3" fillId="0" borderId="0"/>
    <xf numFmtId="0" fontId="3" fillId="0" borderId="0"/>
    <xf numFmtId="182" fontId="3" fillId="0" borderId="0"/>
    <xf numFmtId="182" fontId="3" fillId="0" borderId="0"/>
    <xf numFmtId="0" fontId="3" fillId="0" borderId="0"/>
    <xf numFmtId="182" fontId="3" fillId="0" borderId="0"/>
    <xf numFmtId="0" fontId="3" fillId="0" borderId="0"/>
    <xf numFmtId="0" fontId="3" fillId="0" borderId="0"/>
    <xf numFmtId="182" fontId="3" fillId="0" borderId="0"/>
    <xf numFmtId="182" fontId="3" fillId="0" borderId="0"/>
    <xf numFmtId="0" fontId="3" fillId="0" borderId="0"/>
    <xf numFmtId="182" fontId="3" fillId="0" borderId="0"/>
    <xf numFmtId="0" fontId="74" fillId="0" borderId="0"/>
    <xf numFmtId="0" fontId="74" fillId="0" borderId="0"/>
    <xf numFmtId="182" fontId="74" fillId="0" borderId="0"/>
    <xf numFmtId="182" fontId="74" fillId="0" borderId="0"/>
    <xf numFmtId="0" fontId="3" fillId="0" borderId="0"/>
    <xf numFmtId="182" fontId="3" fillId="0" borderId="0"/>
    <xf numFmtId="0" fontId="3" fillId="0" borderId="0"/>
    <xf numFmtId="0" fontId="98" fillId="0" borderId="0"/>
    <xf numFmtId="0" fontId="98" fillId="0" borderId="0"/>
    <xf numFmtId="182" fontId="98" fillId="0" borderId="0"/>
    <xf numFmtId="0" fontId="98" fillId="0" borderId="0"/>
    <xf numFmtId="0" fontId="98" fillId="0" borderId="0"/>
    <xf numFmtId="182" fontId="98" fillId="0" borderId="0"/>
    <xf numFmtId="0" fontId="98" fillId="0" borderId="0"/>
    <xf numFmtId="182" fontId="98" fillId="0" borderId="0"/>
    <xf numFmtId="0" fontId="98" fillId="0" borderId="0"/>
    <xf numFmtId="182" fontId="98" fillId="0" borderId="0"/>
    <xf numFmtId="182" fontId="98" fillId="0" borderId="0"/>
    <xf numFmtId="0" fontId="98" fillId="0" borderId="0"/>
    <xf numFmtId="182" fontId="98" fillId="0" borderId="0"/>
    <xf numFmtId="182" fontId="3" fillId="0" borderId="0"/>
    <xf numFmtId="0" fontId="98" fillId="0" borderId="0"/>
    <xf numFmtId="0" fontId="10" fillId="0" borderId="0">
      <alignment wrapText="1"/>
    </xf>
    <xf numFmtId="182" fontId="10" fillId="0" borderId="0">
      <alignment wrapText="1"/>
    </xf>
    <xf numFmtId="0" fontId="3" fillId="0" borderId="0"/>
    <xf numFmtId="182" fontId="3" fillId="0" borderId="0"/>
    <xf numFmtId="0" fontId="3" fillId="0" borderId="0"/>
    <xf numFmtId="0" fontId="3" fillId="0" borderId="0"/>
    <xf numFmtId="182" fontId="3" fillId="0" borderId="0"/>
    <xf numFmtId="0" fontId="3" fillId="0" borderId="0"/>
    <xf numFmtId="0" fontId="74" fillId="0" borderId="0"/>
    <xf numFmtId="0" fontId="3" fillId="0" borderId="0"/>
    <xf numFmtId="182" fontId="3" fillId="0" borderId="0"/>
    <xf numFmtId="182" fontId="74" fillId="0" borderId="0"/>
    <xf numFmtId="0" fontId="92" fillId="0" borderId="0"/>
    <xf numFmtId="0" fontId="3" fillId="0" borderId="0"/>
    <xf numFmtId="182" fontId="3" fillId="0" borderId="0"/>
    <xf numFmtId="182" fontId="92" fillId="0" borderId="0"/>
    <xf numFmtId="182" fontId="3" fillId="0" borderId="0"/>
    <xf numFmtId="0" fontId="85" fillId="0" borderId="0"/>
    <xf numFmtId="182" fontId="85" fillId="0" borderId="0"/>
    <xf numFmtId="0" fontId="86" fillId="0" borderId="0"/>
    <xf numFmtId="182" fontId="86" fillId="0" borderId="0"/>
    <xf numFmtId="0" fontId="55" fillId="0" borderId="0"/>
    <xf numFmtId="182" fontId="55" fillId="0" borderId="0"/>
    <xf numFmtId="0" fontId="20" fillId="0" borderId="0"/>
    <xf numFmtId="182" fontId="20" fillId="0" borderId="0"/>
    <xf numFmtId="0" fontId="3" fillId="0" borderId="0"/>
    <xf numFmtId="182" fontId="3" fillId="0" borderId="0"/>
    <xf numFmtId="182" fontId="3" fillId="0" borderId="0"/>
    <xf numFmtId="0" fontId="3" fillId="0" borderId="0"/>
    <xf numFmtId="182" fontId="112" fillId="0" borderId="0"/>
    <xf numFmtId="182" fontId="3" fillId="0" borderId="0"/>
    <xf numFmtId="182" fontId="112" fillId="0" borderId="0"/>
    <xf numFmtId="0" fontId="85" fillId="0" borderId="0"/>
    <xf numFmtId="182" fontId="85" fillId="0" borderId="0"/>
    <xf numFmtId="0" fontId="98" fillId="0" borderId="0"/>
    <xf numFmtId="182" fontId="98" fillId="0" borderId="0"/>
    <xf numFmtId="182" fontId="77" fillId="0" borderId="0"/>
    <xf numFmtId="0" fontId="85" fillId="0" borderId="0"/>
    <xf numFmtId="182" fontId="85" fillId="0" borderId="0"/>
    <xf numFmtId="182" fontId="77" fillId="0" borderId="0"/>
    <xf numFmtId="182" fontId="77" fillId="0" borderId="0"/>
    <xf numFmtId="0" fontId="3" fillId="0" borderId="0"/>
    <xf numFmtId="0" fontId="3" fillId="0" borderId="0"/>
    <xf numFmtId="182" fontId="3" fillId="0" borderId="0"/>
    <xf numFmtId="0" fontId="3" fillId="0" borderId="0"/>
    <xf numFmtId="182" fontId="3" fillId="0" borderId="0"/>
    <xf numFmtId="0" fontId="78" fillId="0" borderId="0"/>
    <xf numFmtId="0" fontId="3" fillId="0" borderId="0"/>
    <xf numFmtId="182" fontId="3" fillId="0" borderId="0"/>
    <xf numFmtId="0" fontId="98" fillId="0" borderId="0"/>
    <xf numFmtId="182" fontId="98" fillId="0" borderId="0"/>
    <xf numFmtId="0" fontId="98" fillId="0" borderId="0"/>
    <xf numFmtId="182" fontId="98" fillId="0" borderId="0"/>
    <xf numFmtId="0" fontId="98" fillId="0" borderId="0"/>
    <xf numFmtId="182" fontId="98" fillId="0" borderId="0"/>
    <xf numFmtId="0" fontId="98" fillId="0" borderId="0"/>
    <xf numFmtId="182" fontId="98" fillId="0" borderId="0"/>
    <xf numFmtId="182" fontId="78" fillId="0" borderId="0"/>
    <xf numFmtId="0" fontId="80" fillId="0" borderId="0"/>
    <xf numFmtId="4" fontId="55" fillId="0" borderId="0"/>
    <xf numFmtId="182" fontId="80" fillId="0" borderId="0"/>
    <xf numFmtId="182" fontId="3" fillId="0" borderId="0"/>
    <xf numFmtId="0" fontId="73" fillId="0" borderId="0"/>
    <xf numFmtId="182" fontId="73" fillId="0" borderId="0"/>
    <xf numFmtId="0" fontId="72" fillId="0" borderId="0"/>
    <xf numFmtId="0" fontId="3" fillId="0" borderId="0"/>
    <xf numFmtId="0" fontId="3" fillId="0" borderId="0"/>
    <xf numFmtId="182" fontId="3" fillId="0" borderId="0"/>
    <xf numFmtId="0" fontId="95" fillId="0" borderId="0"/>
    <xf numFmtId="182" fontId="95" fillId="0" borderId="0"/>
    <xf numFmtId="182" fontId="3" fillId="0" borderId="0"/>
    <xf numFmtId="0" fontId="77" fillId="0" borderId="0"/>
    <xf numFmtId="0" fontId="94" fillId="0" borderId="0"/>
    <xf numFmtId="182" fontId="94" fillId="0" borderId="0"/>
    <xf numFmtId="182" fontId="77" fillId="0" borderId="0"/>
    <xf numFmtId="0" fontId="94" fillId="0" borderId="0"/>
    <xf numFmtId="182" fontId="94" fillId="0" borderId="0"/>
    <xf numFmtId="182" fontId="72" fillId="0" borderId="0"/>
    <xf numFmtId="0" fontId="3" fillId="0" borderId="0"/>
    <xf numFmtId="0" fontId="98" fillId="0" borderId="0"/>
    <xf numFmtId="0" fontId="3" fillId="0" borderId="0"/>
    <xf numFmtId="0" fontId="98" fillId="0" borderId="0"/>
    <xf numFmtId="182" fontId="98" fillId="0" borderId="0"/>
    <xf numFmtId="182" fontId="3" fillId="0" borderId="0"/>
    <xf numFmtId="182" fontId="93" fillId="0" borderId="0">
      <alignment horizontal="left" vertical="top"/>
    </xf>
    <xf numFmtId="182" fontId="98" fillId="0" borderId="0"/>
    <xf numFmtId="0" fontId="85" fillId="0" borderId="0"/>
    <xf numFmtId="182" fontId="85" fillId="0" borderId="0"/>
    <xf numFmtId="0" fontId="3" fillId="0" borderId="0"/>
    <xf numFmtId="0" fontId="116" fillId="0" borderId="0"/>
    <xf numFmtId="182" fontId="116" fillId="0" borderId="0"/>
    <xf numFmtId="182" fontId="3" fillId="0" borderId="0"/>
    <xf numFmtId="0" fontId="3" fillId="0" borderId="0"/>
    <xf numFmtId="0" fontId="85" fillId="0" borderId="0"/>
    <xf numFmtId="182" fontId="85" fillId="0" borderId="0"/>
    <xf numFmtId="0" fontId="85" fillId="0" borderId="0"/>
    <xf numFmtId="182" fontId="85" fillId="0" borderId="0"/>
    <xf numFmtId="0" fontId="25" fillId="0" borderId="0"/>
    <xf numFmtId="182" fontId="25" fillId="0" borderId="0"/>
    <xf numFmtId="0" fontId="85" fillId="0" borderId="0"/>
    <xf numFmtId="182" fontId="85" fillId="0" borderId="0"/>
    <xf numFmtId="182" fontId="3" fillId="0" borderId="0"/>
    <xf numFmtId="0" fontId="3" fillId="0" borderId="0"/>
    <xf numFmtId="182" fontId="3" fillId="0" borderId="0"/>
    <xf numFmtId="0" fontId="3" fillId="0" borderId="0"/>
    <xf numFmtId="182" fontId="3" fillId="0" borderId="0"/>
    <xf numFmtId="0" fontId="112" fillId="0" borderId="0">
      <alignment horizontal="justify" vertical="center" wrapText="1"/>
    </xf>
    <xf numFmtId="182" fontId="112" fillId="0" borderId="0">
      <alignment horizontal="justify" vertical="center" wrapText="1"/>
    </xf>
    <xf numFmtId="0" fontId="75" fillId="0" borderId="0"/>
    <xf numFmtId="4" fontId="8" fillId="0" borderId="0">
      <alignment horizontal="justify" vertical="justify"/>
    </xf>
    <xf numFmtId="4" fontId="10" fillId="0" borderId="0">
      <alignment horizontal="justify"/>
    </xf>
    <xf numFmtId="0" fontId="25" fillId="0" borderId="0"/>
    <xf numFmtId="0" fontId="3" fillId="0" borderId="0"/>
    <xf numFmtId="182" fontId="3" fillId="0" borderId="0"/>
    <xf numFmtId="182" fontId="25" fillId="0" borderId="0"/>
    <xf numFmtId="0" fontId="98" fillId="0" borderId="0"/>
    <xf numFmtId="0" fontId="3" fillId="0" borderId="0"/>
    <xf numFmtId="182" fontId="3" fillId="0" borderId="0"/>
    <xf numFmtId="0" fontId="98" fillId="0" borderId="0"/>
    <xf numFmtId="0" fontId="3" fillId="0" borderId="0"/>
    <xf numFmtId="182" fontId="98" fillId="0" borderId="0"/>
    <xf numFmtId="0" fontId="3" fillId="0" borderId="0"/>
    <xf numFmtId="0" fontId="20" fillId="0" borderId="0"/>
    <xf numFmtId="0" fontId="3" fillId="0" borderId="0"/>
    <xf numFmtId="0" fontId="3" fillId="0" borderId="0"/>
    <xf numFmtId="182" fontId="3" fillId="0" borderId="0"/>
    <xf numFmtId="182" fontId="3" fillId="0" borderId="0"/>
    <xf numFmtId="0" fontId="98" fillId="0" borderId="0"/>
    <xf numFmtId="182" fontId="98" fillId="0" borderId="0"/>
    <xf numFmtId="0" fontId="116" fillId="0" borderId="0"/>
    <xf numFmtId="182" fontId="116" fillId="0" borderId="0"/>
    <xf numFmtId="0" fontId="3" fillId="0" borderId="0"/>
    <xf numFmtId="182" fontId="3" fillId="0" borderId="0"/>
    <xf numFmtId="0" fontId="3" fillId="0" borderId="0"/>
    <xf numFmtId="182" fontId="3" fillId="0" borderId="0"/>
    <xf numFmtId="0" fontId="3" fillId="0" borderId="0"/>
    <xf numFmtId="182" fontId="3" fillId="0" borderId="0"/>
    <xf numFmtId="0" fontId="98" fillId="0" borderId="0"/>
    <xf numFmtId="182" fontId="98" fillId="0" borderId="0"/>
    <xf numFmtId="0" fontId="3" fillId="0" borderId="0"/>
    <xf numFmtId="182" fontId="3" fillId="0" borderId="0"/>
    <xf numFmtId="0" fontId="3" fillId="0" borderId="0"/>
    <xf numFmtId="182" fontId="3" fillId="0" borderId="0"/>
    <xf numFmtId="0" fontId="76" fillId="0" borderId="0"/>
    <xf numFmtId="0" fontId="74" fillId="0" borderId="0"/>
    <xf numFmtId="182" fontId="74" fillId="0" borderId="0"/>
    <xf numFmtId="0" fontId="98" fillId="0" borderId="0"/>
    <xf numFmtId="182" fontId="98" fillId="0" borderId="0"/>
    <xf numFmtId="182" fontId="76" fillId="0" borderId="0"/>
    <xf numFmtId="0" fontId="3" fillId="0" borderId="0"/>
    <xf numFmtId="0" fontId="76" fillId="0" borderId="0"/>
    <xf numFmtId="0" fontId="3" fillId="0" borderId="0"/>
    <xf numFmtId="182" fontId="3" fillId="0" borderId="0"/>
    <xf numFmtId="182" fontId="76" fillId="0" borderId="0"/>
    <xf numFmtId="0" fontId="3" fillId="0" borderId="0"/>
    <xf numFmtId="182" fontId="3" fillId="0" borderId="0"/>
    <xf numFmtId="0" fontId="2" fillId="0" borderId="0" applyAlignment="0">
      <alignment vertical="top" wrapText="1"/>
      <protection locked="0"/>
    </xf>
    <xf numFmtId="182" fontId="2" fillId="0" borderId="0" applyAlignment="0">
      <alignment vertical="top" wrapText="1"/>
      <protection locked="0"/>
    </xf>
    <xf numFmtId="0" fontId="3" fillId="0" borderId="0"/>
    <xf numFmtId="0" fontId="77" fillId="0" borderId="0"/>
    <xf numFmtId="0" fontId="3" fillId="0" borderId="0"/>
    <xf numFmtId="182" fontId="3" fillId="0" borderId="0"/>
    <xf numFmtId="0" fontId="3" fillId="0" borderId="0"/>
    <xf numFmtId="182" fontId="3" fillId="0" borderId="0"/>
    <xf numFmtId="182" fontId="77" fillId="0" borderId="0"/>
    <xf numFmtId="0" fontId="3" fillId="0" borderId="0"/>
    <xf numFmtId="0" fontId="74" fillId="0" borderId="0"/>
    <xf numFmtId="182" fontId="74" fillId="0" borderId="0"/>
    <xf numFmtId="182" fontId="3" fillId="0" borderId="0"/>
    <xf numFmtId="0" fontId="116" fillId="0" borderId="0" applyNumberFormat="0" applyFont="0" applyBorder="0" applyProtection="0"/>
    <xf numFmtId="0" fontId="74" fillId="0" borderId="0"/>
    <xf numFmtId="182" fontId="74" fillId="0" borderId="0"/>
    <xf numFmtId="182" fontId="116" fillId="0" borderId="0" applyNumberFormat="0" applyFont="0" applyBorder="0" applyProtection="0"/>
    <xf numFmtId="0" fontId="74" fillId="0" borderId="0"/>
    <xf numFmtId="182" fontId="74" fillId="0" borderId="0"/>
    <xf numFmtId="0" fontId="74" fillId="0" borderId="0"/>
    <xf numFmtId="182" fontId="74" fillId="0" borderId="0"/>
    <xf numFmtId="0" fontId="74" fillId="0" borderId="0"/>
    <xf numFmtId="182" fontId="74" fillId="0" borderId="0"/>
    <xf numFmtId="0" fontId="74" fillId="0" borderId="0"/>
    <xf numFmtId="182" fontId="74" fillId="0" borderId="0"/>
    <xf numFmtId="0" fontId="3" fillId="0" borderId="0"/>
    <xf numFmtId="0" fontId="117" fillId="0" borderId="0"/>
    <xf numFmtId="182" fontId="117" fillId="0" borderId="0"/>
    <xf numFmtId="0" fontId="98" fillId="0" borderId="0"/>
    <xf numFmtId="182" fontId="98" fillId="0" borderId="0"/>
    <xf numFmtId="0" fontId="2" fillId="0" borderId="0" applyAlignment="0">
      <alignment vertical="top" wrapText="1"/>
      <protection locked="0"/>
    </xf>
    <xf numFmtId="182" fontId="2" fillId="0" borderId="0" applyAlignment="0">
      <alignment vertical="top" wrapText="1"/>
      <protection locked="0"/>
    </xf>
    <xf numFmtId="0" fontId="77" fillId="0" borderId="0"/>
    <xf numFmtId="0" fontId="3" fillId="0" borderId="0"/>
    <xf numFmtId="182" fontId="3" fillId="0" borderId="0"/>
    <xf numFmtId="182" fontId="77" fillId="0" borderId="0"/>
    <xf numFmtId="0" fontId="77" fillId="0" borderId="0"/>
    <xf numFmtId="0" fontId="3" fillId="0" borderId="0"/>
    <xf numFmtId="182" fontId="3" fillId="0" borderId="0"/>
    <xf numFmtId="182" fontId="77" fillId="0" borderId="0"/>
    <xf numFmtId="0" fontId="77" fillId="0" borderId="0"/>
    <xf numFmtId="0" fontId="3" fillId="0" borderId="0"/>
    <xf numFmtId="182" fontId="3" fillId="0" borderId="0"/>
    <xf numFmtId="182" fontId="77" fillId="0" borderId="0"/>
    <xf numFmtId="0" fontId="77" fillId="0" borderId="0"/>
    <xf numFmtId="0" fontId="3" fillId="0" borderId="0"/>
    <xf numFmtId="182" fontId="3" fillId="0" borderId="0"/>
    <xf numFmtId="182" fontId="77"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0" fontId="77" fillId="0" borderId="0"/>
    <xf numFmtId="0" fontId="3" fillId="0" borderId="0"/>
    <xf numFmtId="182" fontId="3" fillId="0" borderId="0"/>
    <xf numFmtId="182" fontId="77" fillId="0" borderId="0"/>
    <xf numFmtId="0" fontId="2" fillId="0" borderId="0" applyAlignment="0">
      <alignment vertical="top" wrapText="1"/>
      <protection locked="0"/>
    </xf>
    <xf numFmtId="0" fontId="3" fillId="0" borderId="0"/>
    <xf numFmtId="182" fontId="3" fillId="0" borderId="0"/>
    <xf numFmtId="182" fontId="2" fillId="0" borderId="0" applyAlignment="0">
      <alignment vertical="top" wrapText="1"/>
      <protection locked="0"/>
    </xf>
    <xf numFmtId="0" fontId="116" fillId="0" borderId="0" applyNumberFormat="0" applyFont="0" applyBorder="0" applyProtection="0"/>
    <xf numFmtId="43" fontId="25" fillId="0" borderId="0" applyFill="0" applyBorder="0" applyAlignment="0" applyProtection="0"/>
    <xf numFmtId="182" fontId="116" fillId="0" borderId="0" applyNumberFormat="0" applyFont="0" applyBorder="0" applyProtection="0"/>
    <xf numFmtId="0" fontId="3" fillId="0" borderId="0"/>
    <xf numFmtId="0" fontId="3" fillId="0" borderId="0"/>
    <xf numFmtId="182" fontId="3" fillId="0" borderId="0"/>
    <xf numFmtId="182" fontId="3" fillId="0" borderId="0"/>
    <xf numFmtId="0" fontId="118" fillId="0" borderId="0"/>
    <xf numFmtId="182" fontId="118" fillId="0" borderId="0"/>
    <xf numFmtId="182" fontId="3" fillId="0" borderId="0"/>
    <xf numFmtId="0"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2" fillId="0" borderId="0" applyAlignment="0">
      <alignment vertical="top" wrapText="1"/>
      <protection locked="0"/>
    </xf>
    <xf numFmtId="0" fontId="118" fillId="0" borderId="0"/>
    <xf numFmtId="0" fontId="55" fillId="0" borderId="0"/>
    <xf numFmtId="0" fontId="3" fillId="0" borderId="0"/>
    <xf numFmtId="182" fontId="3" fillId="0" borderId="0"/>
    <xf numFmtId="182" fontId="55" fillId="0" borderId="0"/>
    <xf numFmtId="0" fontId="3" fillId="0" borderId="0"/>
    <xf numFmtId="182" fontId="3" fillId="0" borderId="0"/>
    <xf numFmtId="0" fontId="3" fillId="0" borderId="0"/>
    <xf numFmtId="182" fontId="3" fillId="0" borderId="0"/>
    <xf numFmtId="182" fontId="118" fillId="0" borderId="0"/>
    <xf numFmtId="43" fontId="25" fillId="0" borderId="0" applyFill="0" applyBorder="0" applyAlignment="0" applyProtection="0"/>
    <xf numFmtId="0" fontId="25" fillId="0" borderId="0"/>
    <xf numFmtId="182" fontId="25" fillId="0" borderId="0"/>
    <xf numFmtId="182" fontId="2" fillId="0" borderId="0" applyAlignment="0">
      <alignment vertical="top" wrapText="1"/>
      <protection locked="0"/>
    </xf>
    <xf numFmtId="43" fontId="25" fillId="0" borderId="0" applyFill="0" applyBorder="0" applyAlignment="0" applyProtection="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2" fillId="0" borderId="0" applyAlignment="0">
      <alignment vertical="top" wrapText="1"/>
      <protection locked="0"/>
    </xf>
    <xf numFmtId="0" fontId="2" fillId="0" borderId="0" applyAlignment="0">
      <alignment vertical="top" wrapText="1"/>
      <protection locked="0"/>
    </xf>
    <xf numFmtId="0" fontId="3" fillId="0" borderId="0"/>
    <xf numFmtId="182" fontId="3" fillId="0" borderId="0"/>
    <xf numFmtId="182" fontId="2" fillId="0" borderId="0" applyAlignment="0">
      <alignment vertical="top" wrapText="1"/>
      <protection locked="0"/>
    </xf>
    <xf numFmtId="0" fontId="98" fillId="0" borderId="0"/>
    <xf numFmtId="182" fontId="98" fillId="0" borderId="0"/>
    <xf numFmtId="0" fontId="74" fillId="0" borderId="0"/>
    <xf numFmtId="182" fontId="74" fillId="0" borderId="0"/>
    <xf numFmtId="182" fontId="2" fillId="0" borderId="0" applyAlignment="0">
      <alignment vertical="top" wrapText="1"/>
      <protection locked="0"/>
    </xf>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116" fillId="0" borderId="0"/>
    <xf numFmtId="0" fontId="74" fillId="0" borderId="0"/>
    <xf numFmtId="182" fontId="74" fillId="0" borderId="0"/>
    <xf numFmtId="0" fontId="3" fillId="0" borderId="0"/>
    <xf numFmtId="182" fontId="3" fillId="0" borderId="0"/>
    <xf numFmtId="0" fontId="74" fillId="0" borderId="0"/>
    <xf numFmtId="182" fontId="74" fillId="0" borderId="0"/>
    <xf numFmtId="0" fontId="98" fillId="0" borderId="0"/>
    <xf numFmtId="182" fontId="98" fillId="0" borderId="0"/>
    <xf numFmtId="0" fontId="98" fillId="0" borderId="0"/>
    <xf numFmtId="182" fontId="98" fillId="0" borderId="0"/>
    <xf numFmtId="182" fontId="116"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25" fillId="0" borderId="0"/>
    <xf numFmtId="182" fontId="25"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25" fillId="0" borderId="0"/>
    <xf numFmtId="182" fontId="25"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25" fillId="0" borderId="0"/>
    <xf numFmtId="182" fontId="25"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8" borderId="1" applyNumberFormat="0" applyFont="0" applyAlignment="0" applyProtection="0"/>
    <xf numFmtId="182" fontId="3" fillId="8" borderId="1" applyNumberFormat="0" applyFont="0" applyAlignment="0" applyProtection="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0" fontId="3" fillId="0" borderId="0"/>
    <xf numFmtId="182" fontId="3" fillId="0" borderId="0"/>
    <xf numFmtId="0" fontId="3" fillId="0" borderId="0"/>
    <xf numFmtId="182" fontId="3" fillId="0" borderId="0"/>
    <xf numFmtId="0" fontId="3" fillId="0" borderId="0"/>
    <xf numFmtId="182" fontId="3" fillId="0" borderId="0"/>
    <xf numFmtId="182" fontId="3" fillId="0" borderId="0"/>
    <xf numFmtId="0" fontId="3" fillId="0" borderId="0"/>
    <xf numFmtId="182" fontId="3" fillId="0" borderId="0"/>
    <xf numFmtId="0" fontId="3" fillId="0" borderId="0"/>
    <xf numFmtId="0" fontId="3" fillId="0" borderId="0"/>
    <xf numFmtId="182" fontId="3" fillId="0" borderId="0"/>
    <xf numFmtId="182" fontId="3" fillId="0" borderId="0"/>
    <xf numFmtId="0" fontId="3" fillId="0" borderId="0"/>
    <xf numFmtId="182" fontId="3" fillId="0" borderId="0"/>
    <xf numFmtId="0" fontId="98" fillId="0" borderId="0"/>
    <xf numFmtId="182" fontId="98" fillId="0" borderId="0"/>
    <xf numFmtId="0" fontId="3" fillId="0" borderId="0"/>
    <xf numFmtId="0" fontId="3" fillId="0" borderId="0"/>
    <xf numFmtId="182" fontId="3" fillId="0" borderId="0"/>
    <xf numFmtId="182" fontId="3" fillId="0" borderId="0"/>
    <xf numFmtId="0" fontId="3" fillId="0" borderId="0"/>
    <xf numFmtId="182" fontId="3" fillId="0" borderId="0"/>
    <xf numFmtId="0" fontId="3" fillId="0" borderId="0"/>
    <xf numFmtId="0" fontId="119" fillId="0" borderId="0"/>
    <xf numFmtId="0" fontId="3" fillId="0" borderId="0"/>
    <xf numFmtId="182" fontId="3" fillId="0" borderId="0"/>
    <xf numFmtId="182" fontId="119" fillId="0" borderId="0"/>
    <xf numFmtId="182" fontId="3" fillId="0" borderId="0"/>
    <xf numFmtId="0" fontId="3" fillId="0" borderId="0"/>
    <xf numFmtId="0" fontId="3" fillId="0" borderId="0"/>
    <xf numFmtId="182" fontId="3" fillId="0" borderId="0"/>
    <xf numFmtId="0" fontId="3" fillId="0" borderId="0"/>
    <xf numFmtId="182" fontId="3" fillId="0" borderId="0"/>
    <xf numFmtId="0" fontId="3" fillId="0" borderId="0"/>
    <xf numFmtId="182" fontId="3" fillId="0" borderId="0"/>
    <xf numFmtId="182" fontId="3" fillId="0" borderId="0"/>
    <xf numFmtId="0" fontId="3" fillId="0" borderId="0"/>
    <xf numFmtId="0" fontId="3" fillId="0" borderId="0"/>
    <xf numFmtId="0" fontId="3" fillId="0" borderId="0"/>
    <xf numFmtId="182" fontId="3" fillId="0" borderId="0"/>
    <xf numFmtId="182" fontId="3" fillId="0" borderId="0"/>
    <xf numFmtId="0" fontId="3" fillId="0" borderId="0"/>
    <xf numFmtId="182" fontId="3" fillId="0" borderId="0"/>
    <xf numFmtId="0" fontId="3" fillId="0" borderId="0"/>
    <xf numFmtId="182" fontId="3" fillId="0" borderId="0"/>
    <xf numFmtId="182" fontId="3" fillId="0" borderId="0"/>
    <xf numFmtId="0" fontId="98" fillId="0" borderId="0"/>
    <xf numFmtId="0" fontId="98" fillId="0" borderId="0"/>
    <xf numFmtId="182" fontId="98" fillId="0" borderId="0"/>
    <xf numFmtId="0" fontId="98" fillId="0" borderId="0"/>
    <xf numFmtId="182" fontId="98" fillId="0" borderId="0"/>
    <xf numFmtId="0" fontId="98" fillId="0" borderId="0"/>
    <xf numFmtId="182" fontId="98" fillId="0" borderId="0"/>
    <xf numFmtId="0" fontId="98" fillId="0" borderId="0"/>
    <xf numFmtId="182" fontId="98" fillId="0" borderId="0"/>
    <xf numFmtId="0" fontId="98" fillId="0" borderId="0"/>
    <xf numFmtId="182" fontId="98" fillId="0" borderId="0"/>
    <xf numFmtId="182" fontId="98" fillId="0" borderId="0"/>
    <xf numFmtId="0" fontId="3" fillId="0" borderId="0"/>
    <xf numFmtId="182" fontId="3" fillId="0" borderId="0"/>
    <xf numFmtId="0" fontId="55" fillId="0" borderId="0"/>
    <xf numFmtId="0" fontId="3" fillId="0" borderId="0"/>
    <xf numFmtId="182" fontId="3" fillId="0" borderId="0"/>
    <xf numFmtId="0" fontId="3" fillId="0" borderId="0"/>
    <xf numFmtId="182" fontId="3" fillId="0" borderId="0"/>
    <xf numFmtId="182" fontId="55" fillId="0" borderId="0"/>
    <xf numFmtId="0" fontId="3" fillId="0" borderId="0"/>
    <xf numFmtId="182" fontId="3" fillId="0" borderId="0"/>
    <xf numFmtId="0" fontId="25" fillId="0" borderId="0"/>
    <xf numFmtId="182" fontId="25" fillId="0" borderId="0"/>
    <xf numFmtId="0" fontId="25" fillId="0" borderId="0"/>
    <xf numFmtId="182" fontId="25"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3" fillId="0" borderId="0"/>
    <xf numFmtId="182" fontId="3" fillId="0" borderId="0"/>
    <xf numFmtId="0" fontId="75" fillId="0" borderId="0"/>
    <xf numFmtId="0" fontId="58" fillId="3" borderId="12" applyNumberFormat="0" applyAlignment="0" applyProtection="0"/>
    <xf numFmtId="182" fontId="58" fillId="3"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9" fillId="0" borderId="13" applyNumberFormat="0" applyFill="0" applyAlignment="0" applyProtection="0"/>
    <xf numFmtId="0" fontId="66" fillId="0" borderId="14" applyNumberFormat="0" applyFill="0" applyAlignment="0" applyProtection="0"/>
    <xf numFmtId="182" fontId="66" fillId="0" borderId="14" applyNumberFormat="0" applyFill="0" applyAlignment="0" applyProtection="0"/>
    <xf numFmtId="182" fontId="69" fillId="0" borderId="13" applyNumberFormat="0" applyFill="0" applyAlignment="0" applyProtection="0"/>
    <xf numFmtId="0" fontId="3" fillId="48" borderId="0" applyNumberFormat="0" applyFont="0" applyBorder="0" applyAlignment="0" applyProtection="0"/>
    <xf numFmtId="182" fontId="3" fillId="48" borderId="0" applyNumberFormat="0" applyFont="0" applyBorder="0" applyAlignment="0" applyProtection="0"/>
    <xf numFmtId="0" fontId="67" fillId="44" borderId="3" applyNumberFormat="0" applyAlignment="0" applyProtection="0"/>
    <xf numFmtId="182" fontId="67" fillId="44" borderId="3" applyNumberFormat="0" applyAlignment="0" applyProtection="0"/>
    <xf numFmtId="0" fontId="3" fillId="49" borderId="0" applyNumberFormat="0" applyFont="0" applyBorder="0" applyAlignment="0" applyProtection="0">
      <protection locked="0"/>
    </xf>
    <xf numFmtId="182" fontId="3" fillId="49" borderId="0" applyNumberFormat="0" applyFont="0" applyBorder="0" applyAlignment="0" applyProtection="0">
      <protection locked="0"/>
    </xf>
    <xf numFmtId="181" fontId="91" fillId="50" borderId="15" applyNumberFormat="0" applyFont="0" applyAlignment="0" applyProtection="0">
      <alignment horizontal="center" vertical="top"/>
    </xf>
    <xf numFmtId="0" fontId="3" fillId="0" borderId="0"/>
    <xf numFmtId="0" fontId="75" fillId="0" borderId="0"/>
    <xf numFmtId="182" fontId="75" fillId="0" borderId="0"/>
    <xf numFmtId="0" fontId="75" fillId="0" borderId="0"/>
    <xf numFmtId="0" fontId="75" fillId="0" borderId="0"/>
    <xf numFmtId="182" fontId="75" fillId="0" borderId="0"/>
    <xf numFmtId="0" fontId="79" fillId="0" borderId="0"/>
    <xf numFmtId="182" fontId="79" fillId="0" borderId="0"/>
    <xf numFmtId="182" fontId="75" fillId="0" borderId="0"/>
    <xf numFmtId="0" fontId="68" fillId="0" borderId="0" applyNumberFormat="0" applyFill="0" applyBorder="0" applyAlignment="0" applyProtection="0"/>
    <xf numFmtId="182" fontId="68" fillId="0" borderId="0" applyNumberFormat="0" applyFill="0" applyBorder="0" applyAlignment="0" applyProtection="0"/>
    <xf numFmtId="0" fontId="69" fillId="0" borderId="0" applyNumberFormat="0" applyFill="0" applyBorder="0" applyAlignment="0" applyProtection="0"/>
    <xf numFmtId="182" fontId="69" fillId="0" borderId="0" applyNumberFormat="0" applyFill="0" applyBorder="0" applyAlignment="0" applyProtection="0"/>
    <xf numFmtId="0" fontId="84" fillId="0" borderId="0" applyNumberFormat="0" applyFill="0" applyBorder="0" applyAlignment="0" applyProtection="0"/>
    <xf numFmtId="182" fontId="84" fillId="0" borderId="0" applyNumberFormat="0" applyFill="0" applyBorder="0" applyAlignment="0" applyProtection="0"/>
    <xf numFmtId="0" fontId="70" fillId="0" borderId="16" applyNumberFormat="0" applyFill="0" applyAlignment="0" applyProtection="0"/>
    <xf numFmtId="0" fontId="70" fillId="0" borderId="17" applyNumberFormat="0" applyFill="0" applyAlignment="0" applyProtection="0"/>
    <xf numFmtId="182" fontId="70" fillId="0" borderId="17" applyNumberFormat="0" applyFill="0" applyAlignment="0" applyProtection="0"/>
    <xf numFmtId="0" fontId="70" fillId="0" borderId="16" applyNumberFormat="0" applyFill="0" applyAlignment="0" applyProtection="0"/>
    <xf numFmtId="182" fontId="70" fillId="0" borderId="16" applyNumberFormat="0" applyFill="0" applyAlignment="0" applyProtection="0"/>
    <xf numFmtId="0" fontId="70" fillId="0" borderId="18" applyNumberFormat="0" applyFill="0" applyAlignment="0" applyProtection="0"/>
    <xf numFmtId="182" fontId="70" fillId="0" borderId="18" applyNumberFormat="0" applyFill="0" applyAlignment="0" applyProtection="0"/>
    <xf numFmtId="182" fontId="70" fillId="0" borderId="16" applyNumberFormat="0" applyFill="0" applyAlignment="0" applyProtection="0"/>
    <xf numFmtId="0" fontId="6" fillId="0" borderId="0">
      <alignment horizontal="justify" vertical="center" wrapText="1"/>
      <protection locked="0"/>
    </xf>
    <xf numFmtId="182" fontId="6" fillId="0" borderId="0">
      <alignment horizontal="justify" vertical="center" wrapText="1"/>
      <protection locked="0"/>
    </xf>
    <xf numFmtId="0" fontId="70" fillId="0" borderId="16" applyNumberFormat="0" applyFill="0" applyAlignment="0" applyProtection="0"/>
    <xf numFmtId="0" fontId="70" fillId="0" borderId="18" applyNumberFormat="0" applyFill="0" applyAlignment="0" applyProtection="0"/>
    <xf numFmtId="182" fontId="70" fillId="0" borderId="18" applyNumberFormat="0" applyFill="0" applyAlignment="0" applyProtection="0"/>
    <xf numFmtId="182" fontId="70" fillId="0" borderId="16" applyNumberFormat="0" applyFill="0" applyAlignment="0" applyProtection="0"/>
    <xf numFmtId="0" fontId="71" fillId="21" borderId="2" applyNumberFormat="0" applyAlignment="0" applyProtection="0"/>
    <xf numFmtId="0" fontId="71" fillId="6" borderId="2" applyNumberFormat="0" applyAlignment="0" applyProtection="0"/>
    <xf numFmtId="182" fontId="71" fillId="6" borderId="2" applyNumberFormat="0" applyAlignment="0" applyProtection="0"/>
    <xf numFmtId="182" fontId="71" fillId="21" borderId="2" applyNumberFormat="0" applyAlignment="0" applyProtection="0"/>
    <xf numFmtId="44" fontId="5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5"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0" fontId="69" fillId="0" borderId="0" applyNumberFormat="0" applyFill="0" applyBorder="0" applyAlignment="0" applyProtection="0"/>
    <xf numFmtId="182" fontId="69" fillId="0" borderId="0" applyNumberFormat="0" applyFill="0" applyBorder="0" applyAlignment="0" applyProtection="0"/>
    <xf numFmtId="43" fontId="118" fillId="0" borderId="0" applyFont="0" applyFill="0" applyBorder="0" applyAlignment="0" applyProtection="0"/>
    <xf numFmtId="43" fontId="3"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165" fontId="55"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5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72" fillId="0" borderId="0" applyBorder="0" applyProtection="0"/>
  </cellStyleXfs>
  <cellXfs count="397">
    <xf numFmtId="0" fontId="0" fillId="0" borderId="0" xfId="0"/>
    <xf numFmtId="171" fontId="13" fillId="0" borderId="0" xfId="0" applyNumberFormat="1" applyFont="1" applyAlignment="1">
      <alignment horizontal="right"/>
    </xf>
    <xf numFmtId="49" fontId="12" fillId="0" borderId="0" xfId="0" applyNumberFormat="1" applyFont="1" applyAlignment="1">
      <alignment horizontal="center" vertical="top"/>
    </xf>
    <xf numFmtId="49" fontId="17" fillId="0" borderId="0" xfId="0" applyNumberFormat="1" applyFont="1" applyAlignment="1">
      <alignment horizontal="center" vertical="top"/>
    </xf>
    <xf numFmtId="49" fontId="13" fillId="0" borderId="0" xfId="0" applyNumberFormat="1" applyFont="1" applyAlignment="1">
      <alignment horizontal="center" vertical="top"/>
    </xf>
    <xf numFmtId="171" fontId="19" fillId="0" borderId="0" xfId="0" applyNumberFormat="1" applyFont="1" applyAlignment="1">
      <alignment horizontal="right" vertical="top"/>
    </xf>
    <xf numFmtId="0" fontId="13" fillId="0" borderId="0" xfId="0" applyFont="1"/>
    <xf numFmtId="49" fontId="16" fillId="0" borderId="0" xfId="0" applyNumberFormat="1" applyFont="1" applyAlignment="1">
      <alignment horizontal="left" vertical="top"/>
    </xf>
    <xf numFmtId="0" fontId="17" fillId="0" borderId="0" xfId="0" applyFont="1" applyAlignment="1">
      <alignment horizontal="left" vertical="center"/>
    </xf>
    <xf numFmtId="0" fontId="13" fillId="0" borderId="0" xfId="0" applyFont="1" applyAlignment="1">
      <alignment horizontal="left" vertical="center"/>
    </xf>
    <xf numFmtId="171" fontId="19" fillId="0" borderId="0" xfId="0" applyNumberFormat="1" applyFont="1" applyAlignment="1">
      <alignment horizontal="left" vertical="center"/>
    </xf>
    <xf numFmtId="49" fontId="23" fillId="0" borderId="0" xfId="0" applyNumberFormat="1" applyFont="1" applyAlignment="1">
      <alignment horizontal="left" vertical="center"/>
    </xf>
    <xf numFmtId="171" fontId="23" fillId="0" borderId="0" xfId="0" applyNumberFormat="1" applyFont="1" applyAlignment="1">
      <alignment horizontal="left" vertical="center"/>
    </xf>
    <xf numFmtId="171" fontId="19" fillId="0" borderId="19" xfId="0" applyNumberFormat="1" applyFont="1" applyBorder="1" applyAlignment="1">
      <alignment horizontal="right" vertical="top"/>
    </xf>
    <xf numFmtId="0" fontId="26" fillId="0" borderId="0" xfId="0" applyFont="1"/>
    <xf numFmtId="0" fontId="17" fillId="53" borderId="20" xfId="955" applyFont="1" applyFill="1" applyBorder="1" applyAlignment="1">
      <alignment horizontal="justify" vertical="center" wrapText="1"/>
    </xf>
    <xf numFmtId="0" fontId="15" fillId="53" borderId="21" xfId="955" applyFont="1" applyFill="1" applyBorder="1" applyAlignment="1">
      <alignment horizontal="center" wrapText="1"/>
    </xf>
    <xf numFmtId="171" fontId="16" fillId="53" borderId="21" xfId="955" applyNumberFormat="1" applyFont="1" applyFill="1" applyBorder="1" applyAlignment="1">
      <alignment horizontal="right" wrapText="1"/>
    </xf>
    <xf numFmtId="171" fontId="13" fillId="53" borderId="22" xfId="955" applyNumberFormat="1" applyFont="1" applyFill="1" applyBorder="1" applyAlignment="1">
      <alignment wrapText="1"/>
    </xf>
    <xf numFmtId="0" fontId="27" fillId="0" borderId="0" xfId="0" applyFont="1" applyAlignment="1">
      <alignment horizontal="left" vertical="top" wrapText="1"/>
    </xf>
    <xf numFmtId="171" fontId="27" fillId="0" borderId="0" xfId="0" applyNumberFormat="1" applyFont="1" applyAlignment="1">
      <alignment horizontal="left" vertical="top" wrapText="1"/>
    </xf>
    <xf numFmtId="0" fontId="13" fillId="0" borderId="0" xfId="0" applyFont="1" applyAlignment="1">
      <alignment horizontal="center"/>
    </xf>
    <xf numFmtId="171" fontId="13" fillId="54" borderId="24" xfId="0" applyNumberFormat="1" applyFont="1" applyFill="1" applyBorder="1" applyAlignment="1" applyProtection="1">
      <alignment horizontal="right"/>
      <protection locked="0"/>
    </xf>
    <xf numFmtId="171" fontId="13" fillId="0" borderId="24" xfId="0" applyNumberFormat="1" applyFont="1" applyBorder="1" applyAlignment="1">
      <alignment horizontal="right"/>
    </xf>
    <xf numFmtId="0" fontId="13" fillId="0" borderId="0" xfId="0" applyFont="1" applyAlignment="1">
      <alignment horizontal="left" vertical="top" wrapText="1"/>
    </xf>
    <xf numFmtId="0" fontId="12" fillId="0" borderId="23" xfId="0" applyFont="1" applyBorder="1" applyAlignment="1">
      <alignment horizontal="justify" vertical="top"/>
    </xf>
    <xf numFmtId="4" fontId="12" fillId="0" borderId="23" xfId="0" applyNumberFormat="1" applyFont="1" applyBorder="1" applyAlignment="1">
      <alignment horizontal="center"/>
    </xf>
    <xf numFmtId="171" fontId="13" fillId="0" borderId="23" xfId="0" applyNumberFormat="1" applyFont="1" applyBorder="1" applyAlignment="1">
      <alignment horizontal="right"/>
    </xf>
    <xf numFmtId="171" fontId="12" fillId="0" borderId="23" xfId="0" applyNumberFormat="1" applyFont="1" applyBorder="1" applyAlignment="1">
      <alignment horizontal="right"/>
    </xf>
    <xf numFmtId="0" fontId="17" fillId="0" borderId="25" xfId="0" applyFont="1" applyBorder="1" applyAlignment="1">
      <alignment horizontal="justify" vertical="top"/>
    </xf>
    <xf numFmtId="0" fontId="3" fillId="0" borderId="25" xfId="697" applyBorder="1" applyAlignment="1">
      <alignment horizontal="right"/>
    </xf>
    <xf numFmtId="168" fontId="4" fillId="0" borderId="25" xfId="697" applyNumberFormat="1" applyFont="1" applyBorder="1" applyAlignment="1">
      <alignment horizontal="right"/>
    </xf>
    <xf numFmtId="171" fontId="4" fillId="0" borderId="25" xfId="697" applyNumberFormat="1" applyFont="1" applyBorder="1" applyAlignment="1">
      <alignment horizontal="right"/>
    </xf>
    <xf numFmtId="171" fontId="3" fillId="0" borderId="25" xfId="697" applyNumberFormat="1" applyBorder="1" applyAlignment="1">
      <alignment horizontal="right"/>
    </xf>
    <xf numFmtId="0" fontId="17" fillId="0" borderId="0" xfId="0" applyFont="1" applyAlignment="1">
      <alignment horizontal="center" vertical="justify"/>
    </xf>
    <xf numFmtId="49" fontId="32" fillId="0" borderId="0" xfId="0" applyNumberFormat="1" applyFont="1" applyAlignment="1">
      <alignment horizontal="center" vertical="top"/>
    </xf>
    <xf numFmtId="0" fontId="15" fillId="0" borderId="0" xfId="0" applyFont="1" applyAlignment="1">
      <alignment horizontal="center"/>
    </xf>
    <xf numFmtId="4" fontId="15" fillId="0" borderId="0" xfId="0" applyNumberFormat="1" applyFont="1" applyAlignment="1">
      <alignment horizontal="right"/>
    </xf>
    <xf numFmtId="171" fontId="15" fillId="0" borderId="24" xfId="0" applyNumberFormat="1" applyFont="1" applyBorder="1" applyAlignment="1">
      <alignment horizontal="right"/>
    </xf>
    <xf numFmtId="171" fontId="13" fillId="0" borderId="26" xfId="0" applyNumberFormat="1" applyFont="1" applyBorder="1" applyAlignment="1">
      <alignment horizontal="right"/>
    </xf>
    <xf numFmtId="0" fontId="12" fillId="0" borderId="23" xfId="0" applyFont="1" applyBorder="1" applyAlignment="1">
      <alignment horizontal="center" vertical="top"/>
    </xf>
    <xf numFmtId="0" fontId="13" fillId="0" borderId="23" xfId="0" applyFont="1" applyBorder="1" applyAlignment="1">
      <alignment horizontal="center"/>
    </xf>
    <xf numFmtId="4" fontId="13" fillId="0" borderId="23" xfId="0" applyNumberFormat="1" applyFont="1" applyBorder="1" applyAlignment="1">
      <alignment horizontal="center"/>
    </xf>
    <xf numFmtId="0" fontId="3" fillId="0" borderId="0" xfId="0" applyFont="1"/>
    <xf numFmtId="0" fontId="13" fillId="0" borderId="0" xfId="0" applyFont="1" applyAlignment="1">
      <alignment horizontal="justify" vertical="justify" wrapText="1"/>
    </xf>
    <xf numFmtId="168" fontId="103" fillId="0" borderId="0" xfId="0" applyNumberFormat="1" applyFont="1"/>
    <xf numFmtId="167" fontId="104" fillId="0" borderId="0" xfId="0" applyNumberFormat="1" applyFont="1" applyAlignment="1">
      <alignment horizontal="right"/>
    </xf>
    <xf numFmtId="167" fontId="104" fillId="0" borderId="0" xfId="0" applyNumberFormat="1" applyFont="1"/>
    <xf numFmtId="0" fontId="100" fillId="0" borderId="0" xfId="0" applyFont="1" applyAlignment="1">
      <alignment horizontal="justify" vertical="justify" wrapText="1"/>
    </xf>
    <xf numFmtId="3" fontId="12" fillId="0" borderId="24" xfId="0" applyNumberFormat="1" applyFont="1" applyBorder="1" applyAlignment="1">
      <alignment horizontal="center"/>
    </xf>
    <xf numFmtId="0" fontId="100" fillId="0" borderId="0" xfId="0" applyFont="1" applyAlignment="1">
      <alignment horizontal="left" vertical="justify" wrapText="1"/>
    </xf>
    <xf numFmtId="0" fontId="8" fillId="0" borderId="0" xfId="0" applyFont="1"/>
    <xf numFmtId="0" fontId="13" fillId="0" borderId="0" xfId="0" applyFont="1" applyAlignment="1">
      <alignment horizontal="left" vertical="justify" wrapText="1"/>
    </xf>
    <xf numFmtId="4" fontId="33" fillId="0" borderId="24" xfId="0" applyNumberFormat="1" applyFont="1" applyBorder="1" applyAlignment="1">
      <alignment horizontal="center"/>
    </xf>
    <xf numFmtId="4" fontId="33" fillId="0" borderId="0" xfId="0" applyNumberFormat="1" applyFont="1" applyAlignment="1">
      <alignment horizontal="center"/>
    </xf>
    <xf numFmtId="172" fontId="13" fillId="52" borderId="25" xfId="0" applyNumberFormat="1" applyFont="1" applyFill="1" applyBorder="1" applyAlignment="1">
      <alignment horizontal="center" vertical="center" wrapText="1"/>
    </xf>
    <xf numFmtId="0" fontId="105" fillId="0" borderId="0" xfId="0" applyFont="1" applyAlignment="1">
      <alignment horizontal="justify" vertical="top"/>
    </xf>
    <xf numFmtId="4" fontId="100" fillId="0" borderId="0" xfId="0" applyNumberFormat="1" applyFont="1" applyAlignment="1">
      <alignment horizontal="right"/>
    </xf>
    <xf numFmtId="4" fontId="13" fillId="0" borderId="0" xfId="0" applyNumberFormat="1" applyFont="1"/>
    <xf numFmtId="168" fontId="13" fillId="0" borderId="0" xfId="0" applyNumberFormat="1" applyFont="1"/>
    <xf numFmtId="0" fontId="16" fillId="53" borderId="21" xfId="0" applyFont="1" applyFill="1" applyBorder="1" applyAlignment="1">
      <alignment horizontal="justify" vertical="top" wrapText="1"/>
    </xf>
    <xf numFmtId="0" fontId="16" fillId="53" borderId="28" xfId="0" applyFont="1" applyFill="1" applyBorder="1" applyAlignment="1">
      <alignment horizontal="center" vertical="top" wrapText="1"/>
    </xf>
    <xf numFmtId="0" fontId="12" fillId="53" borderId="21" xfId="0" applyFont="1" applyFill="1" applyBorder="1" applyAlignment="1">
      <alignment horizontal="center" wrapText="1"/>
    </xf>
    <xf numFmtId="0" fontId="106" fillId="53" borderId="21" xfId="0" applyFont="1" applyFill="1" applyBorder="1" applyAlignment="1">
      <alignment horizontal="center" vertical="top" wrapText="1"/>
    </xf>
    <xf numFmtId="0" fontId="12" fillId="53" borderId="21" xfId="0" applyFont="1" applyFill="1" applyBorder="1" applyAlignment="1">
      <alignment horizontal="justify" vertical="top" wrapText="1"/>
    </xf>
    <xf numFmtId="0" fontId="4" fillId="53" borderId="29" xfId="0" applyFont="1" applyFill="1" applyBorder="1" applyAlignment="1">
      <alignment horizontal="justify" vertical="top" wrapText="1"/>
    </xf>
    <xf numFmtId="169" fontId="13" fillId="54" borderId="15" xfId="0" applyNumberFormat="1" applyFont="1" applyFill="1" applyBorder="1" applyAlignment="1" applyProtection="1">
      <alignment horizontal="center"/>
      <protection locked="0"/>
    </xf>
    <xf numFmtId="0" fontId="23" fillId="0" borderId="25" xfId="0" applyFont="1" applyBorder="1" applyAlignment="1">
      <alignment horizontal="left" vertical="center"/>
    </xf>
    <xf numFmtId="0" fontId="17" fillId="0" borderId="30" xfId="955" applyFont="1" applyBorder="1" applyAlignment="1">
      <alignment horizontal="justify" vertical="center" wrapText="1"/>
    </xf>
    <xf numFmtId="0" fontId="15" fillId="0" borderId="25" xfId="955" applyFont="1" applyBorder="1" applyAlignment="1">
      <alignment horizontal="center" wrapText="1"/>
    </xf>
    <xf numFmtId="0" fontId="16" fillId="0" borderId="25" xfId="955" applyFont="1" applyBorder="1" applyAlignment="1">
      <alignment horizontal="center" vertical="center" wrapText="1"/>
    </xf>
    <xf numFmtId="171" fontId="15" fillId="0" borderId="25" xfId="955" applyNumberFormat="1" applyFont="1" applyBorder="1" applyAlignment="1">
      <alignment horizontal="center" wrapText="1"/>
    </xf>
    <xf numFmtId="171" fontId="13" fillId="0" borderId="31" xfId="955" applyNumberFormat="1" applyFont="1" applyBorder="1" applyAlignment="1">
      <alignment wrapText="1"/>
    </xf>
    <xf numFmtId="0" fontId="16" fillId="53" borderId="21" xfId="955" applyFont="1" applyFill="1" applyBorder="1" applyAlignment="1">
      <alignment horizontal="center" vertical="center" wrapText="1"/>
    </xf>
    <xf numFmtId="0" fontId="13" fillId="0" borderId="0" xfId="0" applyFont="1" applyAlignment="1">
      <alignment horizontal="justify" vertical="top"/>
    </xf>
    <xf numFmtId="4" fontId="13" fillId="0" borderId="0" xfId="0" applyNumberFormat="1" applyFont="1" applyAlignment="1">
      <alignment horizontal="right"/>
    </xf>
    <xf numFmtId="4" fontId="12" fillId="0" borderId="0" xfId="0" applyNumberFormat="1" applyFont="1" applyAlignment="1">
      <alignment horizontal="right"/>
    </xf>
    <xf numFmtId="168" fontId="15" fillId="0" borderId="0" xfId="0" applyNumberFormat="1" applyFont="1" applyAlignment="1">
      <alignment horizontal="right"/>
    </xf>
    <xf numFmtId="168" fontId="15" fillId="0" borderId="0" xfId="0" applyNumberFormat="1" applyFont="1"/>
    <xf numFmtId="2" fontId="15" fillId="0" borderId="0" xfId="0" applyNumberFormat="1" applyFont="1" applyAlignment="1">
      <alignment horizontal="right"/>
    </xf>
    <xf numFmtId="0" fontId="17" fillId="0" borderId="23" xfId="0" applyFont="1" applyBorder="1" applyAlignment="1">
      <alignment horizontal="justify" vertical="top"/>
    </xf>
    <xf numFmtId="171" fontId="3" fillId="0" borderId="0" xfId="0" applyNumberFormat="1" applyFont="1"/>
    <xf numFmtId="0" fontId="16" fillId="52" borderId="28" xfId="0" applyFont="1" applyFill="1" applyBorder="1" applyAlignment="1">
      <alignment horizontal="center" vertical="top" wrapText="1"/>
    </xf>
    <xf numFmtId="0" fontId="16" fillId="52" borderId="21" xfId="0" applyFont="1" applyFill="1" applyBorder="1" applyAlignment="1">
      <alignment horizontal="justify" vertical="top" wrapText="1"/>
    </xf>
    <xf numFmtId="0" fontId="12" fillId="52" borderId="21" xfId="0" applyFont="1" applyFill="1" applyBorder="1" applyAlignment="1">
      <alignment horizontal="center" wrapText="1"/>
    </xf>
    <xf numFmtId="0" fontId="40" fillId="52" borderId="21" xfId="0" applyFont="1" applyFill="1" applyBorder="1" applyAlignment="1">
      <alignment horizontal="center" vertical="top" wrapText="1"/>
    </xf>
    <xf numFmtId="171" fontId="12" fillId="52" borderId="21" xfId="0" applyNumberFormat="1" applyFont="1" applyFill="1" applyBorder="1" applyAlignment="1">
      <alignment horizontal="justify" vertical="top" wrapText="1"/>
    </xf>
    <xf numFmtId="171" fontId="41" fillId="52" borderId="29" xfId="0" applyNumberFormat="1" applyFont="1" applyFill="1" applyBorder="1" applyAlignment="1">
      <alignment horizontal="justify" vertical="top" wrapText="1"/>
    </xf>
    <xf numFmtId="49" fontId="36" fillId="0" borderId="0" xfId="0" applyNumberFormat="1" applyFont="1" applyAlignment="1">
      <alignment horizontal="center" vertical="top"/>
    </xf>
    <xf numFmtId="0" fontId="20" fillId="0" borderId="0" xfId="0" applyFont="1" applyAlignment="1">
      <alignment horizontal="left" vertical="top" wrapText="1"/>
    </xf>
    <xf numFmtId="0" fontId="20" fillId="0" borderId="0" xfId="0" applyFont="1" applyAlignment="1">
      <alignment horizontal="right"/>
    </xf>
    <xf numFmtId="166" fontId="3" fillId="0" borderId="0" xfId="0" applyNumberFormat="1" applyFont="1" applyAlignment="1">
      <alignment horizontal="right"/>
    </xf>
    <xf numFmtId="171" fontId="39" fillId="0" borderId="0" xfId="0" applyNumberFormat="1" applyFont="1" applyAlignment="1">
      <alignment horizontal="right"/>
    </xf>
    <xf numFmtId="171" fontId="39" fillId="0" borderId="0" xfId="0" applyNumberFormat="1" applyFont="1"/>
    <xf numFmtId="0" fontId="12" fillId="52" borderId="23" xfId="0" applyFont="1" applyFill="1" applyBorder="1" applyAlignment="1">
      <alignment horizontal="center"/>
    </xf>
    <xf numFmtId="4" fontId="40" fillId="52" borderId="23" xfId="0" applyNumberFormat="1" applyFont="1" applyFill="1" applyBorder="1" applyAlignment="1">
      <alignment horizontal="right"/>
    </xf>
    <xf numFmtId="171" fontId="37" fillId="52" borderId="23" xfId="0" applyNumberFormat="1" applyFont="1" applyFill="1" applyBorder="1" applyAlignment="1">
      <alignment horizontal="right"/>
    </xf>
    <xf numFmtId="171" fontId="13" fillId="52" borderId="23" xfId="0" applyNumberFormat="1" applyFont="1" applyFill="1" applyBorder="1" applyAlignment="1">
      <alignment horizontal="right"/>
    </xf>
    <xf numFmtId="0" fontId="42" fillId="0" borderId="0" xfId="0" applyFont="1" applyAlignment="1">
      <alignment horizontal="left" vertical="top"/>
    </xf>
    <xf numFmtId="4" fontId="3" fillId="0" borderId="0" xfId="0" applyNumberFormat="1" applyFont="1" applyAlignment="1">
      <alignment horizontal="right"/>
    </xf>
    <xf numFmtId="49" fontId="12" fillId="0" borderId="0" xfId="697" applyNumberFormat="1" applyFont="1" applyAlignment="1">
      <alignment horizontal="center" vertical="top"/>
    </xf>
    <xf numFmtId="49" fontId="4" fillId="0" borderId="0" xfId="697" applyNumberFormat="1" applyFont="1" applyAlignment="1">
      <alignment horizontal="center" vertical="top"/>
    </xf>
    <xf numFmtId="3" fontId="12" fillId="0" borderId="0" xfId="0" applyNumberFormat="1" applyFont="1" applyAlignment="1">
      <alignment horizontal="center"/>
    </xf>
    <xf numFmtId="169" fontId="13" fillId="0" borderId="0" xfId="0" applyNumberFormat="1" applyFont="1" applyAlignment="1">
      <alignment horizontal="right"/>
    </xf>
    <xf numFmtId="49" fontId="3" fillId="0" borderId="0" xfId="0" applyNumberFormat="1" applyFont="1" applyAlignment="1">
      <alignment horizontal="center" vertical="top"/>
    </xf>
    <xf numFmtId="171" fontId="2" fillId="0" borderId="0" xfId="0" applyNumberFormat="1" applyFont="1" applyAlignment="1">
      <alignment horizontal="right"/>
    </xf>
    <xf numFmtId="4" fontId="40" fillId="0" borderId="23" xfId="0" applyNumberFormat="1" applyFont="1" applyBorder="1" applyAlignment="1">
      <alignment horizontal="center"/>
    </xf>
    <xf numFmtId="49" fontId="4" fillId="0" borderId="0" xfId="0" applyNumberFormat="1" applyFont="1" applyAlignment="1">
      <alignment horizontal="center" vertical="top"/>
    </xf>
    <xf numFmtId="0" fontId="4" fillId="0" borderId="0" xfId="0" applyFont="1" applyAlignment="1">
      <alignment horizontal="left" vertical="top"/>
    </xf>
    <xf numFmtId="0" fontId="3" fillId="0" borderId="0" xfId="0" applyFont="1" applyAlignment="1">
      <alignment horizontal="right"/>
    </xf>
    <xf numFmtId="168" fontId="4" fillId="0" borderId="0" xfId="0" applyNumberFormat="1" applyFont="1" applyAlignment="1">
      <alignment horizontal="right"/>
    </xf>
    <xf numFmtId="171" fontId="41" fillId="0" borderId="0" xfId="0" applyNumberFormat="1" applyFont="1" applyAlignment="1">
      <alignment horizontal="right"/>
    </xf>
    <xf numFmtId="0" fontId="8" fillId="0" borderId="0" xfId="0" applyFont="1" applyAlignment="1">
      <alignment horizontal="right"/>
    </xf>
    <xf numFmtId="168" fontId="8" fillId="0" borderId="0" xfId="0" applyNumberFormat="1" applyFont="1"/>
    <xf numFmtId="171" fontId="43" fillId="0" borderId="0" xfId="0" applyNumberFormat="1" applyFont="1" applyAlignment="1">
      <alignment horizontal="right"/>
    </xf>
    <xf numFmtId="171" fontId="43" fillId="0" borderId="0" xfId="0" applyNumberFormat="1" applyFont="1"/>
    <xf numFmtId="4" fontId="12" fillId="0" borderId="24" xfId="0" applyNumberFormat="1" applyFont="1" applyBorder="1" applyAlignment="1">
      <alignment horizontal="center"/>
    </xf>
    <xf numFmtId="168" fontId="3" fillId="0" borderId="0" xfId="0" applyNumberFormat="1" applyFont="1"/>
    <xf numFmtId="0" fontId="20" fillId="0" borderId="0" xfId="0" applyFont="1" applyAlignment="1">
      <alignment horizontal="left" vertical="top"/>
    </xf>
    <xf numFmtId="168" fontId="44" fillId="0" borderId="0" xfId="0" applyNumberFormat="1" applyFont="1" applyAlignment="1">
      <alignment horizontal="right"/>
    </xf>
    <xf numFmtId="4" fontId="12" fillId="0" borderId="0" xfId="0" applyNumberFormat="1" applyFont="1" applyAlignment="1">
      <alignment horizontal="center"/>
    </xf>
    <xf numFmtId="171" fontId="12" fillId="0" borderId="0" xfId="0" applyNumberFormat="1" applyFont="1" applyAlignment="1">
      <alignment horizontal="center"/>
    </xf>
    <xf numFmtId="0" fontId="42" fillId="0" borderId="0" xfId="0" applyFont="1" applyAlignment="1">
      <alignment horizontal="right" vertical="top"/>
    </xf>
    <xf numFmtId="0" fontId="32" fillId="0" borderId="0" xfId="0" applyFont="1" applyAlignment="1">
      <alignment horizontal="center" vertical="top"/>
    </xf>
    <xf numFmtId="171" fontId="45" fillId="0" borderId="0" xfId="0" applyNumberFormat="1" applyFont="1" applyAlignment="1">
      <alignment horizontal="right" vertical="top"/>
    </xf>
    <xf numFmtId="171" fontId="45" fillId="0" borderId="0" xfId="0" applyNumberFormat="1" applyFont="1" applyAlignment="1">
      <alignment horizontal="center" vertical="top"/>
    </xf>
    <xf numFmtId="170" fontId="20" fillId="0" borderId="0" xfId="0" applyNumberFormat="1" applyFont="1" applyAlignment="1">
      <alignment horizontal="right"/>
    </xf>
    <xf numFmtId="171" fontId="108" fillId="0" borderId="0" xfId="0" applyNumberFormat="1" applyFont="1"/>
    <xf numFmtId="171" fontId="108" fillId="0" borderId="0" xfId="0" applyNumberFormat="1" applyFont="1" applyAlignment="1">
      <alignment horizontal="right"/>
    </xf>
    <xf numFmtId="173" fontId="2" fillId="0" borderId="0" xfId="0" applyNumberFormat="1" applyFont="1" applyAlignment="1">
      <alignment horizontal="right"/>
    </xf>
    <xf numFmtId="0" fontId="12" fillId="0" borderId="23" xfId="0" applyFont="1" applyBorder="1" applyAlignment="1">
      <alignment horizontal="left" vertical="top"/>
    </xf>
    <xf numFmtId="171" fontId="12" fillId="0" borderId="23" xfId="0" applyNumberFormat="1" applyFont="1" applyBorder="1" applyAlignment="1">
      <alignment horizontal="left" vertical="top"/>
    </xf>
    <xf numFmtId="0" fontId="20" fillId="0" borderId="0" xfId="0" applyFont="1" applyAlignment="1">
      <alignment horizontal="justify" vertical="top" wrapText="1"/>
    </xf>
    <xf numFmtId="0" fontId="8" fillId="0" borderId="0" xfId="0" applyFont="1" applyAlignment="1">
      <alignment horizontal="center"/>
    </xf>
    <xf numFmtId="4" fontId="109" fillId="0" borderId="0" xfId="0" applyNumberFormat="1" applyFont="1" applyAlignment="1">
      <alignment horizontal="right"/>
    </xf>
    <xf numFmtId="171" fontId="110" fillId="0" borderId="0" xfId="0" applyNumberFormat="1" applyFont="1" applyAlignment="1">
      <alignment horizontal="right"/>
    </xf>
    <xf numFmtId="171" fontId="104" fillId="0" borderId="0" xfId="0" applyNumberFormat="1" applyFont="1" applyAlignment="1">
      <alignment horizontal="right"/>
    </xf>
    <xf numFmtId="0" fontId="46" fillId="0" borderId="0" xfId="0" applyFont="1" applyAlignment="1">
      <alignment horizontal="center" vertical="top"/>
    </xf>
    <xf numFmtId="0" fontId="47" fillId="0" borderId="0" xfId="0" applyFont="1" applyAlignment="1">
      <alignment horizontal="left" vertical="top"/>
    </xf>
    <xf numFmtId="168" fontId="48" fillId="0" borderId="0" xfId="0" applyNumberFormat="1" applyFont="1" applyAlignment="1">
      <alignment horizontal="right"/>
    </xf>
    <xf numFmtId="173" fontId="49" fillId="0" borderId="0" xfId="0" applyNumberFormat="1" applyFont="1" applyAlignment="1">
      <alignment horizontal="right"/>
    </xf>
    <xf numFmtId="171" fontId="50" fillId="0" borderId="0" xfId="0" applyNumberFormat="1" applyFont="1" applyAlignment="1">
      <alignment horizontal="right"/>
    </xf>
    <xf numFmtId="171" fontId="41" fillId="0" borderId="0" xfId="0" applyNumberFormat="1" applyFont="1" applyAlignment="1">
      <alignment horizontal="justify" vertical="top"/>
    </xf>
    <xf numFmtId="49" fontId="3" fillId="0" borderId="0" xfId="697" applyNumberFormat="1" applyAlignment="1">
      <alignment horizontal="center" vertical="top"/>
    </xf>
    <xf numFmtId="171" fontId="111" fillId="0" borderId="0" xfId="0" applyNumberFormat="1" applyFont="1" applyAlignment="1">
      <alignment horizontal="right"/>
    </xf>
    <xf numFmtId="4" fontId="3" fillId="0" borderId="0" xfId="734" applyNumberFormat="1" applyAlignment="1">
      <alignment horizontal="right"/>
    </xf>
    <xf numFmtId="166" fontId="3" fillId="0" borderId="0" xfId="734" applyNumberFormat="1" applyAlignment="1">
      <alignment horizontal="right"/>
    </xf>
    <xf numFmtId="171" fontId="112" fillId="0" borderId="0" xfId="734" applyNumberFormat="1" applyFont="1" applyAlignment="1">
      <alignment horizontal="right" wrapText="1"/>
    </xf>
    <xf numFmtId="171" fontId="112" fillId="0" borderId="0" xfId="734" applyNumberFormat="1" applyFont="1" applyAlignment="1">
      <alignment wrapText="1"/>
    </xf>
    <xf numFmtId="49" fontId="12" fillId="0" borderId="0" xfId="0" applyNumberFormat="1" applyFont="1" applyAlignment="1">
      <alignment horizontal="right" vertical="top"/>
    </xf>
    <xf numFmtId="0" fontId="13" fillId="0" borderId="0" xfId="0" applyFont="1" applyAlignment="1">
      <alignment horizontal="right"/>
    </xf>
    <xf numFmtId="166" fontId="13" fillId="0" borderId="0" xfId="0" applyNumberFormat="1" applyFont="1" applyAlignment="1">
      <alignment horizontal="right"/>
    </xf>
    <xf numFmtId="171" fontId="13" fillId="0" borderId="0" xfId="0" applyNumberFormat="1" applyFont="1" applyAlignment="1">
      <alignment horizontal="right" wrapText="1"/>
    </xf>
    <xf numFmtId="171" fontId="13" fillId="0" borderId="0" xfId="0" applyNumberFormat="1" applyFont="1" applyAlignment="1">
      <alignment wrapText="1"/>
    </xf>
    <xf numFmtId="171" fontId="100" fillId="0" borderId="0" xfId="0" applyNumberFormat="1" applyFont="1" applyAlignment="1">
      <alignment horizontal="right"/>
    </xf>
    <xf numFmtId="0" fontId="4" fillId="0" borderId="0" xfId="0" applyFont="1" applyAlignment="1">
      <alignment horizontal="center" vertical="top"/>
    </xf>
    <xf numFmtId="0" fontId="12" fillId="0" borderId="0" xfId="0" applyFont="1" applyAlignment="1">
      <alignment horizontal="left" vertical="top"/>
    </xf>
    <xf numFmtId="4" fontId="40" fillId="0" borderId="0" xfId="0" applyNumberFormat="1" applyFont="1" applyAlignment="1">
      <alignment horizontal="center"/>
    </xf>
    <xf numFmtId="169" fontId="12" fillId="0" borderId="0" xfId="0" applyNumberFormat="1" applyFont="1" applyAlignment="1">
      <alignment horizontal="right"/>
    </xf>
    <xf numFmtId="173" fontId="50" fillId="0" borderId="0" xfId="0" applyNumberFormat="1" applyFont="1" applyAlignment="1">
      <alignment horizontal="right"/>
    </xf>
    <xf numFmtId="4" fontId="41" fillId="0" borderId="0" xfId="0" applyNumberFormat="1" applyFont="1" applyAlignment="1">
      <alignment horizontal="justify" vertical="top"/>
    </xf>
    <xf numFmtId="0" fontId="5" fillId="0" borderId="0" xfId="0" applyFont="1" applyAlignment="1">
      <alignment horizontal="left" vertical="top"/>
    </xf>
    <xf numFmtId="171" fontId="50" fillId="0" borderId="0" xfId="0" applyNumberFormat="1" applyFont="1" applyAlignment="1">
      <alignment horizontal="center"/>
    </xf>
    <xf numFmtId="0" fontId="42" fillId="0" borderId="0" xfId="0" applyFont="1" applyAlignment="1">
      <alignment horizontal="right"/>
    </xf>
    <xf numFmtId="0" fontId="32" fillId="0" borderId="0" xfId="0" applyFont="1" applyAlignment="1">
      <alignment horizontal="justify"/>
    </xf>
    <xf numFmtId="171" fontId="43" fillId="0" borderId="0" xfId="0" applyNumberFormat="1" applyFont="1" applyAlignment="1">
      <alignment horizontal="center"/>
    </xf>
    <xf numFmtId="166" fontId="8" fillId="0" borderId="0" xfId="0" applyNumberFormat="1" applyFont="1" applyAlignment="1">
      <alignment horizontal="right"/>
    </xf>
    <xf numFmtId="0" fontId="20" fillId="0" borderId="0" xfId="0" applyFont="1" applyAlignment="1">
      <alignment horizontal="left" wrapText="1"/>
    </xf>
    <xf numFmtId="0" fontId="3" fillId="0" borderId="0" xfId="0" applyFont="1" applyAlignment="1">
      <alignment horizontal="left" vertical="top" wrapText="1"/>
    </xf>
    <xf numFmtId="0" fontId="108" fillId="0" borderId="0" xfId="0" applyFont="1"/>
    <xf numFmtId="49" fontId="4" fillId="0" borderId="0" xfId="0" applyNumberFormat="1" applyFont="1" applyAlignment="1">
      <alignment horizontal="right" vertical="top"/>
    </xf>
    <xf numFmtId="49" fontId="36" fillId="0" borderId="0" xfId="0" applyNumberFormat="1" applyFont="1" applyAlignment="1">
      <alignment horizontal="centerContinuous" vertical="top"/>
    </xf>
    <xf numFmtId="0" fontId="3" fillId="0" borderId="0" xfId="0" applyFont="1" applyAlignment="1">
      <alignment horizontal="center"/>
    </xf>
    <xf numFmtId="171" fontId="3" fillId="0" borderId="0" xfId="0" applyNumberFormat="1" applyFont="1" applyAlignment="1">
      <alignment horizontal="right"/>
    </xf>
    <xf numFmtId="171" fontId="44" fillId="0" borderId="0" xfId="0" applyNumberFormat="1" applyFont="1" applyAlignment="1">
      <alignment horizontal="right"/>
    </xf>
    <xf numFmtId="49" fontId="16" fillId="0" borderId="25" xfId="0" applyNumberFormat="1" applyFont="1" applyBorder="1" applyAlignment="1">
      <alignment horizontal="center" vertical="top"/>
    </xf>
    <xf numFmtId="171" fontId="41" fillId="0" borderId="25" xfId="697" applyNumberFormat="1" applyFont="1" applyBorder="1" applyAlignment="1">
      <alignment horizontal="right"/>
    </xf>
    <xf numFmtId="171" fontId="39" fillId="0" borderId="25" xfId="697" applyNumberFormat="1" applyFont="1" applyBorder="1" applyAlignment="1">
      <alignment horizontal="right"/>
    </xf>
    <xf numFmtId="0" fontId="12" fillId="0" borderId="25" xfId="0" applyFont="1" applyBorder="1" applyAlignment="1">
      <alignment horizontal="justify" vertical="top"/>
    </xf>
    <xf numFmtId="49" fontId="16" fillId="0" borderId="0" xfId="0" applyNumberFormat="1" applyFont="1" applyAlignment="1">
      <alignment horizontal="center" vertical="top"/>
    </xf>
    <xf numFmtId="0" fontId="12" fillId="0" borderId="0" xfId="0" applyFont="1" applyAlignment="1">
      <alignment horizontal="justify" vertical="top"/>
    </xf>
    <xf numFmtId="0" fontId="3" fillId="0" borderId="0" xfId="697" applyAlignment="1">
      <alignment horizontal="right"/>
    </xf>
    <xf numFmtId="168" fontId="4" fillId="0" borderId="0" xfId="697" applyNumberFormat="1" applyFont="1" applyAlignment="1">
      <alignment horizontal="right"/>
    </xf>
    <xf numFmtId="171" fontId="41" fillId="0" borderId="0" xfId="697" applyNumberFormat="1" applyFont="1" applyAlignment="1">
      <alignment horizontal="right"/>
    </xf>
    <xf numFmtId="171" fontId="39" fillId="0" borderId="0" xfId="697" applyNumberFormat="1" applyFont="1" applyAlignment="1">
      <alignment horizontal="right"/>
    </xf>
    <xf numFmtId="4" fontId="38" fillId="0" borderId="0" xfId="0" applyNumberFormat="1" applyFont="1" applyAlignment="1">
      <alignment horizontal="right"/>
    </xf>
    <xf numFmtId="171" fontId="15" fillId="0" borderId="0" xfId="0" applyNumberFormat="1" applyFont="1" applyAlignment="1">
      <alignment horizontal="right"/>
    </xf>
    <xf numFmtId="0" fontId="8" fillId="0" borderId="0" xfId="697" applyFont="1" applyAlignment="1">
      <alignment horizontal="right"/>
    </xf>
    <xf numFmtId="168" fontId="8" fillId="0" borderId="0" xfId="697" applyNumberFormat="1" applyFont="1" applyAlignment="1">
      <alignment horizontal="right"/>
    </xf>
    <xf numFmtId="171" fontId="12" fillId="0" borderId="0" xfId="0" applyNumberFormat="1" applyFont="1" applyAlignment="1">
      <alignment horizontal="right"/>
    </xf>
    <xf numFmtId="0" fontId="12" fillId="0" borderId="15" xfId="0" applyFont="1" applyBorder="1" applyAlignment="1">
      <alignment horizontal="justify" vertical="top"/>
    </xf>
    <xf numFmtId="171" fontId="43" fillId="0" borderId="0" xfId="697" applyNumberFormat="1" applyFont="1" applyAlignment="1">
      <alignment horizontal="right"/>
    </xf>
    <xf numFmtId="0" fontId="109" fillId="0" borderId="0" xfId="0" applyFont="1"/>
    <xf numFmtId="171" fontId="115" fillId="0" borderId="0" xfId="0" applyNumberFormat="1" applyFont="1"/>
    <xf numFmtId="171" fontId="109" fillId="0" borderId="0" xfId="0" applyNumberFormat="1" applyFont="1"/>
    <xf numFmtId="0" fontId="13" fillId="0" borderId="0" xfId="0" applyFont="1" applyAlignment="1">
      <alignment horizontal="center" vertical="top" wrapText="1"/>
    </xf>
    <xf numFmtId="171" fontId="13" fillId="0" borderId="0" xfId="0" applyNumberFormat="1" applyFont="1" applyAlignment="1">
      <alignment horizontal="justify" vertical="top" wrapText="1"/>
    </xf>
    <xf numFmtId="0" fontId="13" fillId="0" borderId="0" xfId="0" applyFont="1" applyAlignment="1">
      <alignment horizontal="justify" vertical="top" wrapText="1"/>
    </xf>
    <xf numFmtId="0" fontId="22" fillId="0" borderId="25" xfId="0" applyFont="1" applyBorder="1" applyAlignment="1">
      <alignment horizontal="left" vertical="center"/>
    </xf>
    <xf numFmtId="0" fontId="22" fillId="55" borderId="21" xfId="955" applyFont="1" applyFill="1" applyBorder="1" applyAlignment="1">
      <alignment horizontal="justify" vertical="center"/>
    </xf>
    <xf numFmtId="0" fontId="16" fillId="55" borderId="21" xfId="955" applyFont="1" applyFill="1" applyBorder="1" applyAlignment="1">
      <alignment horizontal="center" vertical="center"/>
    </xf>
    <xf numFmtId="171" fontId="16" fillId="55" borderId="21" xfId="955" applyNumberFormat="1" applyFont="1" applyFill="1" applyBorder="1" applyAlignment="1">
      <alignment horizontal="center" vertical="center"/>
    </xf>
    <xf numFmtId="171" fontId="15" fillId="55" borderId="29" xfId="955" applyNumberFormat="1" applyFont="1" applyFill="1" applyBorder="1" applyAlignment="1">
      <alignment vertical="center"/>
    </xf>
    <xf numFmtId="0" fontId="100" fillId="0" borderId="0" xfId="0" applyFont="1" applyAlignment="1">
      <alignment horizontal="left" vertical="top" wrapText="1"/>
    </xf>
    <xf numFmtId="183" fontId="13" fillId="54" borderId="24" xfId="0" applyNumberFormat="1" applyFont="1" applyFill="1" applyBorder="1" applyAlignment="1" applyProtection="1">
      <alignment horizontal="right"/>
      <protection locked="0"/>
    </xf>
    <xf numFmtId="183" fontId="13" fillId="54" borderId="35" xfId="0" applyNumberFormat="1" applyFont="1" applyFill="1" applyBorder="1" applyAlignment="1" applyProtection="1">
      <alignment horizontal="right"/>
      <protection locked="0"/>
    </xf>
    <xf numFmtId="184" fontId="13" fillId="54" borderId="24" xfId="0" applyNumberFormat="1" applyFont="1" applyFill="1" applyBorder="1" applyAlignment="1" applyProtection="1">
      <alignment horizontal="right"/>
      <protection locked="0"/>
    </xf>
    <xf numFmtId="184" fontId="13" fillId="0" borderId="24" xfId="0" applyNumberFormat="1" applyFont="1" applyBorder="1" applyAlignment="1">
      <alignment horizontal="right"/>
    </xf>
    <xf numFmtId="168" fontId="13" fillId="0" borderId="0" xfId="0" applyNumberFormat="1" applyFont="1" applyAlignment="1">
      <alignment horizontal="right"/>
    </xf>
    <xf numFmtId="0" fontId="12" fillId="0" borderId="0" xfId="0" applyFont="1" applyAlignment="1">
      <alignment horizontal="center"/>
    </xf>
    <xf numFmtId="0" fontId="100" fillId="0" borderId="0" xfId="0" applyFont="1"/>
    <xf numFmtId="0" fontId="12" fillId="53" borderId="21" xfId="0" applyFont="1" applyFill="1" applyBorder="1" applyAlignment="1">
      <alignment horizontal="center" vertical="top" wrapText="1"/>
    </xf>
    <xf numFmtId="0" fontId="113" fillId="53" borderId="21" xfId="0" applyFont="1" applyFill="1" applyBorder="1" applyAlignment="1">
      <alignment horizontal="justify" vertical="top" wrapText="1"/>
    </xf>
    <xf numFmtId="4" fontId="15" fillId="0" borderId="0" xfId="0" applyNumberFormat="1" applyFont="1" applyAlignment="1">
      <alignment horizontal="left"/>
    </xf>
    <xf numFmtId="0" fontId="120" fillId="0" borderId="0" xfId="626" applyFont="1" applyAlignment="1">
      <alignment horizontal="center" vertical="center" wrapText="1"/>
    </xf>
    <xf numFmtId="168" fontId="16" fillId="0" borderId="0" xfId="0" applyNumberFormat="1" applyFont="1" applyAlignment="1">
      <alignment horizontal="right"/>
    </xf>
    <xf numFmtId="184" fontId="13" fillId="0" borderId="0" xfId="0" applyNumberFormat="1" applyFont="1" applyAlignment="1">
      <alignment horizontal="right"/>
    </xf>
    <xf numFmtId="0" fontId="15" fillId="0" borderId="27" xfId="0" applyFont="1" applyBorder="1" applyAlignment="1">
      <alignment horizontal="center"/>
    </xf>
    <xf numFmtId="4" fontId="15" fillId="0" borderId="27" xfId="0" applyNumberFormat="1" applyFont="1" applyBorder="1" applyAlignment="1">
      <alignment horizontal="right"/>
    </xf>
    <xf numFmtId="168" fontId="15" fillId="0" borderId="27" xfId="0" applyNumberFormat="1" applyFont="1" applyBorder="1" applyAlignment="1">
      <alignment horizontal="right"/>
    </xf>
    <xf numFmtId="184" fontId="12" fillId="0" borderId="27" xfId="0" applyNumberFormat="1" applyFont="1" applyBorder="1" applyAlignment="1">
      <alignment horizontal="right"/>
    </xf>
    <xf numFmtId="0" fontId="16" fillId="0" borderId="27" xfId="0" applyFont="1" applyBorder="1" applyAlignment="1">
      <alignment horizontal="right" vertical="top"/>
    </xf>
    <xf numFmtId="49" fontId="12" fillId="0" borderId="0" xfId="734" applyNumberFormat="1" applyFont="1"/>
    <xf numFmtId="0" fontId="16" fillId="52" borderId="23" xfId="0" applyFont="1" applyFill="1" applyBorder="1" applyAlignment="1">
      <alignment horizontal="center" vertical="top"/>
    </xf>
    <xf numFmtId="49" fontId="12" fillId="0" borderId="30" xfId="0" applyNumberFormat="1" applyFont="1" applyBorder="1" applyAlignment="1">
      <alignment horizontal="center" vertical="top"/>
    </xf>
    <xf numFmtId="0" fontId="20" fillId="0" borderId="0" xfId="0" applyFont="1"/>
    <xf numFmtId="0" fontId="13" fillId="55" borderId="28" xfId="955" applyFont="1" applyFill="1" applyBorder="1" applyAlignment="1">
      <alignment horizontal="center" vertical="center"/>
    </xf>
    <xf numFmtId="0" fontId="12" fillId="0" borderId="33" xfId="955" applyFont="1" applyBorder="1" applyAlignment="1">
      <alignment horizontal="center" vertical="center"/>
    </xf>
    <xf numFmtId="0" fontId="13" fillId="53" borderId="32" xfId="955" applyFont="1" applyFill="1" applyBorder="1" applyAlignment="1">
      <alignment horizontal="center" vertical="center"/>
    </xf>
    <xf numFmtId="0" fontId="97" fillId="0" borderId="0" xfId="0" applyFont="1" applyAlignment="1">
      <alignment horizontal="right" vertical="top"/>
    </xf>
    <xf numFmtId="49" fontId="4" fillId="0" borderId="25" xfId="0" applyNumberFormat="1" applyFont="1" applyBorder="1" applyAlignment="1">
      <alignment horizontal="center" vertical="top"/>
    </xf>
    <xf numFmtId="0" fontId="12" fillId="52" borderId="23" xfId="0" applyFont="1" applyFill="1" applyBorder="1" applyAlignment="1">
      <alignment horizontal="center" vertical="top"/>
    </xf>
    <xf numFmtId="168" fontId="122" fillId="0" borderId="0" xfId="0" applyNumberFormat="1" applyFont="1" applyAlignment="1">
      <alignment horizontal="right"/>
    </xf>
    <xf numFmtId="49" fontId="5" fillId="0" borderId="0" xfId="0" applyNumberFormat="1" applyFont="1" applyAlignment="1">
      <alignment horizontal="center" vertical="top"/>
    </xf>
    <xf numFmtId="173" fontId="3" fillId="0" borderId="0" xfId="0" applyNumberFormat="1" applyFont="1" applyAlignment="1">
      <alignment horizontal="right"/>
    </xf>
    <xf numFmtId="49" fontId="12" fillId="0" borderId="25" xfId="0" applyNumberFormat="1" applyFont="1" applyBorder="1" applyAlignment="1">
      <alignment horizontal="center" vertical="top"/>
    </xf>
    <xf numFmtId="0" fontId="20" fillId="0" borderId="0" xfId="0" applyFont="1" applyAlignment="1">
      <alignment horizontal="center"/>
    </xf>
    <xf numFmtId="49" fontId="12" fillId="0" borderId="27" xfId="0" applyNumberFormat="1" applyFont="1" applyBorder="1" applyAlignment="1">
      <alignment horizontal="center" vertical="top"/>
    </xf>
    <xf numFmtId="0" fontId="97" fillId="0" borderId="0" xfId="0" applyFont="1" applyAlignment="1">
      <alignment horizontal="right" vertical="center"/>
    </xf>
    <xf numFmtId="0" fontId="123" fillId="0" borderId="0" xfId="0" applyFont="1" applyAlignment="1">
      <alignment horizontal="left" vertical="top"/>
    </xf>
    <xf numFmtId="0" fontId="0" fillId="0" borderId="0" xfId="0" applyAlignment="1">
      <alignment horizontal="center"/>
    </xf>
    <xf numFmtId="0" fontId="0" fillId="0" borderId="0" xfId="0" applyAlignment="1">
      <alignment horizontal="right"/>
    </xf>
    <xf numFmtId="0" fontId="16" fillId="52" borderId="23" xfId="0" applyFont="1" applyFill="1" applyBorder="1" applyAlignment="1">
      <alignment horizontal="justify" vertical="top"/>
    </xf>
    <xf numFmtId="0" fontId="16" fillId="0" borderId="0" xfId="0" applyFont="1" applyAlignment="1">
      <alignment horizontal="justify" vertical="top"/>
    </xf>
    <xf numFmtId="0" fontId="17" fillId="53" borderId="0" xfId="0" applyFont="1" applyFill="1" applyAlignment="1">
      <alignment horizontal="left" vertical="center"/>
    </xf>
    <xf numFmtId="0" fontId="13" fillId="53" borderId="0" xfId="0" applyFont="1" applyFill="1" applyAlignment="1">
      <alignment horizontal="left" vertical="center"/>
    </xf>
    <xf numFmtId="171" fontId="19" fillId="53" borderId="0" xfId="0" applyNumberFormat="1" applyFont="1" applyFill="1" applyAlignment="1">
      <alignment horizontal="left" vertical="center"/>
    </xf>
    <xf numFmtId="0" fontId="22" fillId="53" borderId="0" xfId="0" applyFont="1" applyFill="1" applyAlignment="1">
      <alignment horizontal="left" vertical="center"/>
    </xf>
    <xf numFmtId="171" fontId="22" fillId="53" borderId="0" xfId="0" applyNumberFormat="1" applyFont="1" applyFill="1" applyAlignment="1">
      <alignment horizontal="left" vertical="center"/>
    </xf>
    <xf numFmtId="171" fontId="19" fillId="53" borderId="0" xfId="0" applyNumberFormat="1" applyFont="1" applyFill="1" applyAlignment="1">
      <alignment horizontal="left" vertical="top"/>
    </xf>
    <xf numFmtId="0" fontId="13" fillId="0" borderId="0" xfId="0" applyFont="1" applyAlignment="1">
      <alignment horizontal="center" vertical="top"/>
    </xf>
    <xf numFmtId="0" fontId="19" fillId="53" borderId="0" xfId="0" applyFont="1" applyFill="1" applyAlignment="1">
      <alignment horizontal="left" vertical="center"/>
    </xf>
    <xf numFmtId="0" fontId="3" fillId="0" borderId="0" xfId="0" applyFont="1" applyAlignment="1">
      <alignment horizontal="justify" vertical="justify"/>
    </xf>
    <xf numFmtId="168" fontId="4" fillId="0" borderId="0" xfId="0" applyNumberFormat="1" applyFont="1" applyAlignment="1">
      <alignment horizontal="center"/>
    </xf>
    <xf numFmtId="0" fontId="16" fillId="0" borderId="0" xfId="0" applyFont="1" applyAlignment="1">
      <alignment horizontal="left" vertical="center" wrapText="1"/>
    </xf>
    <xf numFmtId="0" fontId="15" fillId="0" borderId="0" xfId="0" applyFont="1" applyAlignment="1">
      <alignment horizontal="justify" vertical="top" wrapText="1"/>
    </xf>
    <xf numFmtId="0" fontId="19" fillId="53" borderId="0" xfId="0" applyFont="1" applyFill="1" applyAlignment="1">
      <alignment vertical="center" wrapText="1"/>
    </xf>
    <xf numFmtId="49" fontId="100" fillId="0" borderId="0" xfId="0" applyNumberFormat="1" applyFont="1" applyAlignment="1">
      <alignment horizontal="right" vertical="top"/>
    </xf>
    <xf numFmtId="171" fontId="127" fillId="0" borderId="0" xfId="0" applyNumberFormat="1" applyFont="1" applyAlignment="1">
      <alignment horizontal="right" vertical="top"/>
    </xf>
    <xf numFmtId="49" fontId="16" fillId="0" borderId="15" xfId="0" applyNumberFormat="1" applyFont="1" applyBorder="1" applyAlignment="1">
      <alignment horizontal="left" vertical="top"/>
    </xf>
    <xf numFmtId="0" fontId="19" fillId="0" borderId="15" xfId="734" applyFont="1" applyBorder="1"/>
    <xf numFmtId="17" fontId="13" fillId="0" borderId="15" xfId="0" applyNumberFormat="1" applyFont="1" applyBorder="1" applyAlignment="1">
      <alignment horizontal="right" vertical="center"/>
    </xf>
    <xf numFmtId="4" fontId="19" fillId="0" borderId="15" xfId="0" applyNumberFormat="1" applyFont="1" applyBorder="1" applyAlignment="1">
      <alignment horizontal="right" vertical="center"/>
    </xf>
    <xf numFmtId="168" fontId="19" fillId="0" borderId="15" xfId="0" applyNumberFormat="1" applyFont="1" applyBorder="1" applyAlignment="1">
      <alignment horizontal="right" vertical="center"/>
    </xf>
    <xf numFmtId="171" fontId="100" fillId="0" borderId="0" xfId="0" applyNumberFormat="1" applyFont="1"/>
    <xf numFmtId="171" fontId="127" fillId="0" borderId="0" xfId="0" applyNumberFormat="1" applyFont="1" applyAlignment="1">
      <alignment horizontal="right" vertical="center"/>
    </xf>
    <xf numFmtId="49" fontId="128" fillId="0" borderId="0" xfId="0" applyNumberFormat="1" applyFont="1" applyAlignment="1">
      <alignment horizontal="left" vertical="center"/>
    </xf>
    <xf numFmtId="0" fontId="129" fillId="0" borderId="0" xfId="0" applyFont="1"/>
    <xf numFmtId="0" fontId="127" fillId="0" borderId="0" xfId="0" applyFont="1"/>
    <xf numFmtId="49" fontId="13" fillId="0" borderId="0" xfId="0" applyNumberFormat="1" applyFont="1" applyAlignment="1">
      <alignment horizontal="right" vertical="top"/>
    </xf>
    <xf numFmtId="0" fontId="24" fillId="0" borderId="27" xfId="734" applyFont="1" applyBorder="1" applyAlignment="1">
      <alignment horizontal="center"/>
    </xf>
    <xf numFmtId="4" fontId="17" fillId="0" borderId="0" xfId="0" applyNumberFormat="1" applyFont="1" applyAlignment="1">
      <alignment horizontal="center" vertical="top"/>
    </xf>
    <xf numFmtId="0" fontId="13" fillId="0" borderId="0" xfId="0" applyFont="1" applyAlignment="1">
      <alignment horizontal="left" vertical="center" wrapText="1"/>
    </xf>
    <xf numFmtId="0" fontId="4" fillId="0" borderId="0" xfId="707" applyFont="1"/>
    <xf numFmtId="0" fontId="13" fillId="0" borderId="0" xfId="0" applyFont="1" applyAlignment="1">
      <alignment horizontal="right" vertical="justify"/>
    </xf>
    <xf numFmtId="171" fontId="13" fillId="0" borderId="0" xfId="0" applyNumberFormat="1" applyFont="1"/>
    <xf numFmtId="0" fontId="21" fillId="0" borderId="0" xfId="0" applyFont="1"/>
    <xf numFmtId="4" fontId="12" fillId="52" borderId="23" xfId="0" applyNumberFormat="1" applyFont="1" applyFill="1" applyBorder="1" applyAlignment="1">
      <alignment horizontal="center"/>
    </xf>
    <xf numFmtId="0" fontId="5" fillId="0" borderId="0" xfId="0" applyFont="1" applyAlignment="1">
      <alignment horizontal="center" vertical="top"/>
    </xf>
    <xf numFmtId="0" fontId="5" fillId="0" borderId="0" xfId="0" applyFont="1" applyAlignment="1">
      <alignment horizontal="left" vertical="center" wrapText="1"/>
    </xf>
    <xf numFmtId="4" fontId="31" fillId="0" borderId="0" xfId="0" applyNumberFormat="1" applyFont="1" applyAlignment="1">
      <alignment horizontal="center"/>
    </xf>
    <xf numFmtId="168" fontId="104" fillId="0" borderId="0" xfId="0" applyNumberFormat="1" applyFont="1" applyAlignment="1">
      <alignment horizontal="right"/>
    </xf>
    <xf numFmtId="4" fontId="9" fillId="0" borderId="0" xfId="0" applyNumberFormat="1" applyFont="1" applyAlignment="1">
      <alignment horizontal="right"/>
    </xf>
    <xf numFmtId="168" fontId="20" fillId="0" borderId="0" xfId="0" applyNumberFormat="1" applyFont="1" applyAlignment="1">
      <alignment horizontal="right"/>
    </xf>
    <xf numFmtId="4" fontId="13" fillId="0" borderId="0" xfId="0" applyNumberFormat="1" applyFont="1" applyAlignment="1">
      <alignment horizontal="center"/>
    </xf>
    <xf numFmtId="0" fontId="107" fillId="0" borderId="0" xfId="0" applyFont="1"/>
    <xf numFmtId="49" fontId="106" fillId="0" borderId="0" xfId="0" applyNumberFormat="1" applyFont="1" applyAlignment="1">
      <alignment horizontal="center" vertical="top"/>
    </xf>
    <xf numFmtId="168" fontId="12" fillId="0" borderId="0" xfId="0" applyNumberFormat="1" applyFont="1"/>
    <xf numFmtId="0" fontId="12" fillId="0" borderId="0" xfId="0" applyFont="1" applyAlignment="1">
      <alignment horizontal="justify" vertical="justify" wrapText="1"/>
    </xf>
    <xf numFmtId="0" fontId="16" fillId="0" borderId="0" xfId="0" applyFont="1" applyAlignment="1">
      <alignment horizontal="justify" vertical="justify" wrapText="1"/>
    </xf>
    <xf numFmtId="0" fontId="101" fillId="0" borderId="0" xfId="0" applyFont="1" applyAlignment="1">
      <alignment horizontal="center"/>
    </xf>
    <xf numFmtId="4" fontId="101" fillId="0" borderId="0" xfId="0" applyNumberFormat="1" applyFont="1" applyAlignment="1">
      <alignment horizontal="right"/>
    </xf>
    <xf numFmtId="0" fontId="1" fillId="0" borderId="0" xfId="0" applyFont="1"/>
    <xf numFmtId="0" fontId="16" fillId="0" borderId="23" xfId="0" applyFont="1" applyBorder="1" applyAlignment="1">
      <alignment horizontal="center" vertical="top"/>
    </xf>
    <xf numFmtId="0" fontId="16" fillId="0" borderId="23" xfId="0" applyFont="1" applyBorder="1" applyAlignment="1">
      <alignment horizontal="justify" vertical="top"/>
    </xf>
    <xf numFmtId="171" fontId="15" fillId="0" borderId="0" xfId="0" applyNumberFormat="1" applyFont="1" applyAlignment="1">
      <alignment horizontal="center"/>
    </xf>
    <xf numFmtId="168" fontId="12" fillId="0" borderId="0" xfId="0" applyNumberFormat="1" applyFont="1" applyAlignment="1">
      <alignment horizontal="right"/>
    </xf>
    <xf numFmtId="4" fontId="19" fillId="0" borderId="0" xfId="734" applyNumberFormat="1" applyFont="1" applyAlignment="1">
      <alignment horizontal="left" vertical="top" wrapText="1"/>
    </xf>
    <xf numFmtId="0" fontId="12" fillId="0" borderId="0" xfId="0" applyFont="1" applyAlignment="1">
      <alignment horizontal="right" vertical="top" wrapText="1"/>
    </xf>
    <xf numFmtId="2" fontId="12" fillId="0" borderId="0" xfId="0" applyNumberFormat="1" applyFont="1" applyAlignment="1">
      <alignment horizontal="right"/>
    </xf>
    <xf numFmtId="0" fontId="12" fillId="0" borderId="0" xfId="0" applyFont="1" applyAlignment="1">
      <alignment horizontal="justify" vertical="top" wrapText="1"/>
    </xf>
    <xf numFmtId="0" fontId="14" fillId="0" borderId="0" xfId="0" applyFont="1"/>
    <xf numFmtId="0" fontId="100" fillId="0" borderId="0" xfId="0" applyFont="1" applyAlignment="1">
      <alignment horizontal="right"/>
    </xf>
    <xf numFmtId="171" fontId="12" fillId="0" borderId="0" xfId="0" applyNumberFormat="1" applyFont="1"/>
    <xf numFmtId="0" fontId="13" fillId="0" borderId="0" xfId="0" applyFont="1" applyAlignment="1">
      <alignment horizontal="justify" vertical="center" wrapText="1"/>
    </xf>
    <xf numFmtId="49" fontId="12" fillId="0" borderId="0" xfId="797" applyNumberFormat="1" applyFont="1" applyAlignment="1">
      <alignment horizontal="center" vertical="top"/>
    </xf>
    <xf numFmtId="0" fontId="13" fillId="0" borderId="0" xfId="797" applyFont="1" applyAlignment="1">
      <alignment horizontal="justify" vertical="top" wrapText="1"/>
    </xf>
    <xf numFmtId="0" fontId="17" fillId="0" borderId="0" xfId="0" applyFont="1" applyAlignment="1">
      <alignment horizontal="center" vertical="justify" wrapText="1"/>
    </xf>
    <xf numFmtId="0" fontId="12" fillId="0" borderId="0" xfId="0" applyFont="1" applyAlignment="1">
      <alignment horizontal="center" vertical="justify" wrapText="1"/>
    </xf>
    <xf numFmtId="0" fontId="30" fillId="0" borderId="0" xfId="0" applyFont="1" applyAlignment="1">
      <alignment horizontal="justify" vertical="top"/>
    </xf>
    <xf numFmtId="4" fontId="16" fillId="0" borderId="0" xfId="0" applyNumberFormat="1" applyFont="1" applyAlignment="1">
      <alignment horizontal="center"/>
    </xf>
    <xf numFmtId="0" fontId="30" fillId="0" borderId="0" xfId="0" applyFont="1" applyAlignment="1">
      <alignment horizontal="center" vertical="top"/>
    </xf>
    <xf numFmtId="171" fontId="9" fillId="0" borderId="0" xfId="0" applyNumberFormat="1" applyFont="1" applyAlignment="1">
      <alignment horizontal="center"/>
    </xf>
    <xf numFmtId="171" fontId="9" fillId="0" borderId="0" xfId="0" applyNumberFormat="1" applyFont="1" applyAlignment="1">
      <alignment horizontal="right"/>
    </xf>
    <xf numFmtId="0" fontId="15" fillId="0" borderId="0" xfId="0" applyFont="1" applyAlignment="1">
      <alignment horizontal="right"/>
    </xf>
    <xf numFmtId="4" fontId="16" fillId="0" borderId="0" xfId="0" applyNumberFormat="1" applyFont="1" applyAlignment="1">
      <alignment horizontal="right"/>
    </xf>
    <xf numFmtId="2" fontId="3" fillId="0" borderId="0" xfId="0" applyNumberFormat="1" applyFont="1"/>
    <xf numFmtId="0" fontId="15" fillId="0" borderId="0" xfId="0" applyFont="1" applyAlignment="1">
      <alignment horizontal="justify" vertical="center"/>
    </xf>
    <xf numFmtId="0" fontId="4" fillId="0" borderId="0" xfId="0" applyFont="1"/>
    <xf numFmtId="49" fontId="113" fillId="0" borderId="0" xfId="0" applyNumberFormat="1" applyFont="1" applyAlignment="1">
      <alignment horizontal="center" vertical="top"/>
    </xf>
    <xf numFmtId="171" fontId="102" fillId="0" borderId="0" xfId="0" applyNumberFormat="1" applyFont="1" applyAlignment="1">
      <alignment vertical="center"/>
    </xf>
    <xf numFmtId="4" fontId="102" fillId="0" borderId="0" xfId="0" applyNumberFormat="1" applyFont="1"/>
    <xf numFmtId="170" fontId="3" fillId="0" borderId="0" xfId="0" applyNumberFormat="1" applyFont="1" applyAlignment="1">
      <alignment horizontal="right"/>
    </xf>
    <xf numFmtId="0" fontId="3" fillId="0" borderId="0" xfId="0" applyFont="1" applyAlignment="1">
      <alignment horizontal="justify" vertical="top" wrapText="1"/>
    </xf>
    <xf numFmtId="0" fontId="54" fillId="0" borderId="0" xfId="0" applyFont="1"/>
    <xf numFmtId="0" fontId="54" fillId="0" borderId="0" xfId="0" applyFont="1" applyAlignment="1">
      <alignment horizontal="right"/>
    </xf>
    <xf numFmtId="171" fontId="114" fillId="0" borderId="0" xfId="0" applyNumberFormat="1" applyFont="1" applyAlignment="1">
      <alignment horizontal="right"/>
    </xf>
    <xf numFmtId="2" fontId="54" fillId="0" borderId="0" xfId="0" applyNumberFormat="1" applyFont="1" applyAlignment="1">
      <alignment horizontal="right"/>
    </xf>
    <xf numFmtId="0" fontId="54" fillId="0" borderId="0" xfId="0" applyFont="1" applyAlignment="1">
      <alignment horizontal="right" vertical="top"/>
    </xf>
    <xf numFmtId="0" fontId="4" fillId="0" borderId="0" xfId="0" applyFont="1" applyAlignment="1">
      <alignment vertical="top"/>
    </xf>
    <xf numFmtId="0" fontId="12" fillId="0" borderId="0" xfId="0" applyFont="1" applyAlignment="1">
      <alignment wrapText="1"/>
    </xf>
    <xf numFmtId="0" fontId="120" fillId="0" borderId="0" xfId="0" applyFont="1" applyAlignment="1">
      <alignment horizontal="center"/>
    </xf>
    <xf numFmtId="183" fontId="100" fillId="0" borderId="0" xfId="0" applyNumberFormat="1" applyFont="1" applyAlignment="1">
      <alignment horizontal="right"/>
    </xf>
    <xf numFmtId="183" fontId="121" fillId="0" borderId="0" xfId="0" applyNumberFormat="1" applyFont="1" applyAlignment="1">
      <alignment horizontal="right"/>
    </xf>
    <xf numFmtId="0" fontId="4" fillId="53" borderId="28" xfId="0" applyFont="1" applyFill="1" applyBorder="1" applyAlignment="1">
      <alignment horizontal="center" vertical="top" wrapText="1"/>
    </xf>
    <xf numFmtId="0" fontId="16" fillId="53" borderId="21" xfId="0" applyFont="1" applyFill="1" applyBorder="1" applyAlignment="1">
      <alignment horizontal="justify" vertical="center" wrapText="1"/>
    </xf>
    <xf numFmtId="183" fontId="12" fillId="53" borderId="21" xfId="0" applyNumberFormat="1" applyFont="1" applyFill="1" applyBorder="1" applyAlignment="1">
      <alignment horizontal="right" wrapText="1"/>
    </xf>
    <xf numFmtId="183" fontId="106" fillId="53" borderId="29" xfId="0" applyNumberFormat="1" applyFont="1" applyFill="1" applyBorder="1" applyAlignment="1">
      <alignment horizontal="right" wrapText="1"/>
    </xf>
    <xf numFmtId="49" fontId="4" fillId="0" borderId="0" xfId="0" applyNumberFormat="1" applyFont="1" applyAlignment="1">
      <alignment vertical="top"/>
    </xf>
    <xf numFmtId="183" fontId="13" fillId="0" borderId="0" xfId="0" applyNumberFormat="1" applyFont="1" applyAlignment="1">
      <alignment horizontal="right"/>
    </xf>
    <xf numFmtId="49" fontId="16" fillId="52" borderId="23" xfId="0" applyNumberFormat="1" applyFont="1" applyFill="1" applyBorder="1" applyAlignment="1">
      <alignment horizontal="centerContinuous" vertical="top"/>
    </xf>
    <xf numFmtId="0" fontId="12" fillId="52" borderId="23" xfId="0" applyFont="1" applyFill="1" applyBorder="1" applyAlignment="1">
      <alignment horizontal="justify" vertical="top"/>
    </xf>
    <xf numFmtId="183" fontId="12" fillId="52" borderId="23" xfId="0" applyNumberFormat="1" applyFont="1" applyFill="1" applyBorder="1" applyAlignment="1">
      <alignment horizontal="right"/>
    </xf>
    <xf numFmtId="0" fontId="3" fillId="0" borderId="0" xfId="0" applyFont="1" applyAlignment="1">
      <alignment vertical="top"/>
    </xf>
    <xf numFmtId="0" fontId="13" fillId="0" borderId="0" xfId="0" applyFont="1" applyAlignment="1">
      <alignment wrapText="1"/>
    </xf>
    <xf numFmtId="0" fontId="100" fillId="0" borderId="0" xfId="0" applyFont="1" applyAlignment="1">
      <alignment horizontal="center"/>
    </xf>
    <xf numFmtId="49" fontId="13" fillId="0" borderId="0" xfId="558" applyNumberFormat="1" applyFont="1" applyAlignment="1">
      <alignment horizontal="left" vertical="top" wrapText="1"/>
    </xf>
    <xf numFmtId="175" fontId="3" fillId="0" borderId="0" xfId="0" applyNumberFormat="1" applyFont="1" applyAlignment="1">
      <alignment vertical="top"/>
    </xf>
    <xf numFmtId="1" fontId="12" fillId="0" borderId="0" xfId="0" applyNumberFormat="1" applyFont="1" applyAlignment="1">
      <alignment horizontal="center"/>
    </xf>
    <xf numFmtId="0" fontId="13" fillId="0" borderId="0" xfId="0" applyFont="1" applyAlignment="1">
      <alignment vertical="top" wrapText="1"/>
    </xf>
    <xf numFmtId="1" fontId="13" fillId="0" borderId="0" xfId="0" applyNumberFormat="1" applyFont="1" applyAlignment="1">
      <alignment horizontal="center"/>
    </xf>
    <xf numFmtId="176" fontId="4" fillId="0" borderId="0" xfId="0" applyNumberFormat="1" applyFont="1" applyAlignment="1">
      <alignment vertical="top"/>
    </xf>
    <xf numFmtId="0" fontId="13" fillId="0" borderId="35" xfId="0" applyFont="1" applyBorder="1" applyAlignment="1">
      <alignment horizontal="center"/>
    </xf>
    <xf numFmtId="1" fontId="12" fillId="0" borderId="35" xfId="0" applyNumberFormat="1" applyFont="1" applyBorder="1" applyAlignment="1">
      <alignment horizontal="center"/>
    </xf>
    <xf numFmtId="0" fontId="12" fillId="0" borderId="23" xfId="0" applyFont="1" applyBorder="1" applyAlignment="1">
      <alignment horizontal="justify"/>
    </xf>
    <xf numFmtId="183" fontId="13" fillId="0" borderId="23" xfId="0" applyNumberFormat="1" applyFont="1" applyBorder="1" applyAlignment="1">
      <alignment horizontal="right"/>
    </xf>
    <xf numFmtId="183" fontId="12" fillId="0" borderId="23" xfId="0" applyNumberFormat="1" applyFont="1" applyBorder="1" applyAlignment="1">
      <alignment horizontal="right"/>
    </xf>
    <xf numFmtId="0" fontId="96" fillId="52" borderId="23" xfId="0" applyFont="1" applyFill="1" applyBorder="1" applyAlignment="1">
      <alignment horizontal="center"/>
    </xf>
    <xf numFmtId="0" fontId="106" fillId="52" borderId="23" xfId="0" applyFont="1" applyFill="1" applyBorder="1" applyAlignment="1">
      <alignment horizontal="center"/>
    </xf>
    <xf numFmtId="183" fontId="13" fillId="0" borderId="0" xfId="0" applyNumberFormat="1" applyFont="1"/>
    <xf numFmtId="49" fontId="12" fillId="0" borderId="0" xfId="558" applyNumberFormat="1" applyFont="1" applyAlignment="1">
      <alignment horizontal="left" vertical="top" wrapText="1"/>
    </xf>
    <xf numFmtId="183" fontId="12" fillId="0" borderId="0" xfId="0" applyNumberFormat="1" applyFont="1" applyAlignment="1">
      <alignment horizontal="right"/>
    </xf>
    <xf numFmtId="0" fontId="4" fillId="0" borderId="0" xfId="0" applyFont="1" applyAlignment="1">
      <alignment horizontal="right" vertical="top"/>
    </xf>
    <xf numFmtId="0" fontId="12" fillId="0" borderId="0" xfId="0" applyFont="1" applyAlignment="1">
      <alignment horizontal="justify"/>
    </xf>
    <xf numFmtId="0" fontId="17" fillId="0" borderId="0" xfId="0" applyFont="1" applyAlignment="1">
      <alignment horizontal="justify"/>
    </xf>
    <xf numFmtId="0" fontId="12" fillId="0" borderId="0" xfId="0" applyFont="1" applyAlignment="1">
      <alignment vertical="top"/>
    </xf>
    <xf numFmtId="0" fontId="16" fillId="0" borderId="27" xfId="0" applyFont="1" applyBorder="1" applyAlignment="1">
      <alignment horizontal="right"/>
    </xf>
    <xf numFmtId="0" fontId="13" fillId="0" borderId="27" xfId="0" applyFont="1" applyBorder="1" applyAlignment="1">
      <alignment horizontal="center"/>
    </xf>
    <xf numFmtId="4" fontId="13" fillId="0" borderId="27" xfId="0" applyNumberFormat="1" applyFont="1" applyBorder="1" applyAlignment="1">
      <alignment horizontal="center"/>
    </xf>
    <xf numFmtId="183" fontId="13" fillId="0" borderId="27" xfId="0" applyNumberFormat="1" applyFont="1" applyBorder="1" applyAlignment="1">
      <alignment horizontal="right"/>
    </xf>
    <xf numFmtId="183" fontId="12" fillId="0" borderId="27" xfId="0" applyNumberFormat="1" applyFont="1" applyBorder="1" applyAlignment="1">
      <alignment horizontal="right"/>
    </xf>
    <xf numFmtId="0" fontId="123" fillId="0" borderId="0" xfId="0" applyFont="1" applyAlignment="1">
      <alignment horizontal="center" vertical="top" wrapText="1"/>
    </xf>
    <xf numFmtId="0" fontId="125" fillId="0" borderId="0" xfId="0" applyFont="1" applyAlignment="1">
      <alignment horizontal="center" wrapText="1"/>
    </xf>
    <xf numFmtId="4" fontId="0" fillId="0" borderId="0" xfId="0" applyNumberFormat="1" applyAlignment="1">
      <alignment horizontal="right"/>
    </xf>
    <xf numFmtId="0" fontId="0" fillId="0" borderId="0" xfId="0" applyAlignment="1">
      <alignment horizontal="center" wrapText="1"/>
    </xf>
    <xf numFmtId="4" fontId="0" fillId="0" borderId="0" xfId="0" applyNumberFormat="1" applyAlignment="1">
      <alignment horizontal="right" wrapText="1"/>
    </xf>
    <xf numFmtId="4" fontId="125" fillId="0" borderId="0" xfId="0" applyNumberFormat="1" applyFont="1" applyAlignment="1">
      <alignment horizontal="right" wrapText="1"/>
    </xf>
    <xf numFmtId="4" fontId="0" fillId="0" borderId="27" xfId="0" applyNumberFormat="1" applyBorder="1" applyAlignment="1">
      <alignment horizontal="right" wrapText="1"/>
    </xf>
    <xf numFmtId="0" fontId="0" fillId="0" borderId="0" xfId="0" applyAlignment="1">
      <alignment horizontal="left" vertical="top" wrapText="1"/>
    </xf>
    <xf numFmtId="0" fontId="0" fillId="0" borderId="0" xfId="0" applyAlignment="1">
      <alignment horizontal="right" wrapText="1"/>
    </xf>
    <xf numFmtId="176" fontId="12" fillId="0" borderId="34" xfId="0" applyNumberFormat="1" applyFont="1" applyBorder="1" applyAlignment="1">
      <alignment horizontal="center"/>
    </xf>
    <xf numFmtId="176" fontId="12" fillId="0" borderId="35" xfId="0" applyNumberFormat="1" applyFont="1" applyBorder="1" applyAlignment="1">
      <alignment horizontal="center"/>
    </xf>
    <xf numFmtId="49" fontId="12" fillId="52" borderId="0" xfId="0" applyNumberFormat="1" applyFont="1" applyFill="1" applyAlignment="1">
      <alignment horizontal="left" vertical="top" wrapText="1"/>
    </xf>
    <xf numFmtId="49" fontId="12" fillId="52" borderId="0" xfId="0" applyNumberFormat="1" applyFont="1" applyFill="1" applyAlignment="1">
      <alignment horizontal="left" vertical="top"/>
    </xf>
    <xf numFmtId="49" fontId="27" fillId="0" borderId="0" xfId="0" applyNumberFormat="1" applyFont="1" applyAlignment="1">
      <alignment horizontal="left" vertical="top" wrapText="1"/>
    </xf>
    <xf numFmtId="49" fontId="27" fillId="0" borderId="0" xfId="0" applyNumberFormat="1" applyFont="1" applyAlignment="1">
      <alignment horizontal="left" vertical="top"/>
    </xf>
    <xf numFmtId="0" fontId="28" fillId="0" borderId="0" xfId="0" applyFont="1" applyAlignment="1">
      <alignment horizontal="left" vertical="top" wrapText="1"/>
    </xf>
    <xf numFmtId="0" fontId="27" fillId="0" borderId="0" xfId="0" applyFont="1" applyAlignment="1">
      <alignment horizontal="left" vertical="top" wrapText="1"/>
    </xf>
    <xf numFmtId="0" fontId="16" fillId="52" borderId="23" xfId="0" applyFont="1" applyFill="1" applyBorder="1" applyAlignment="1">
      <alignment horizontal="justify" vertical="top"/>
    </xf>
    <xf numFmtId="0" fontId="0" fillId="0" borderId="23" xfId="0" applyBorder="1"/>
    <xf numFmtId="0" fontId="16" fillId="0" borderId="0" xfId="0" applyFont="1" applyAlignment="1">
      <alignment horizontal="justify" vertical="top"/>
    </xf>
    <xf numFmtId="0" fontId="0" fillId="0" borderId="0" xfId="0"/>
    <xf numFmtId="0" fontId="13" fillId="0" borderId="36" xfId="0" applyFont="1" applyBorder="1" applyAlignment="1">
      <alignment horizontal="left" vertical="top" wrapText="1"/>
    </xf>
    <xf numFmtId="0" fontId="126" fillId="53" borderId="0" xfId="0" applyFont="1" applyFill="1" applyAlignment="1">
      <alignment horizontal="left" vertical="center"/>
    </xf>
    <xf numFmtId="0" fontId="19" fillId="53" borderId="0" xfId="0" applyFont="1" applyFill="1" applyAlignment="1">
      <alignment horizontal="left" vertical="center"/>
    </xf>
    <xf numFmtId="0" fontId="3" fillId="53" borderId="0" xfId="0" applyFont="1" applyFill="1" applyAlignment="1">
      <alignment horizontal="left"/>
    </xf>
    <xf numFmtId="0" fontId="19" fillId="53" borderId="0" xfId="0" applyFont="1" applyFill="1" applyAlignment="1">
      <alignment vertical="center" wrapText="1"/>
    </xf>
  </cellXfs>
  <cellStyles count="1233">
    <cellStyle name="20% - Accent1" xfId="1" xr:uid="{00000000-0005-0000-0000-000000000000}"/>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4" xfId="8" xr:uid="{00000000-0005-0000-0000-000007000000}"/>
    <cellStyle name="20% - Accent1 4 2" xfId="9" xr:uid="{00000000-0005-0000-0000-000008000000}"/>
    <cellStyle name="20% - Accent1 5" xfId="10" xr:uid="{00000000-0005-0000-0000-000009000000}"/>
    <cellStyle name="20% - Accent2" xfId="11" xr:uid="{00000000-0005-0000-0000-00000A000000}"/>
    <cellStyle name="20% - Accent2 2" xfId="12" xr:uid="{00000000-0005-0000-0000-00000B000000}"/>
    <cellStyle name="20% - Accent2 2 2" xfId="13" xr:uid="{00000000-0005-0000-0000-00000C000000}"/>
    <cellStyle name="20% - Accent2 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4" xfId="18" xr:uid="{00000000-0005-0000-0000-000011000000}"/>
    <cellStyle name="20% - Accent2 4 2" xfId="19" xr:uid="{00000000-0005-0000-0000-000012000000}"/>
    <cellStyle name="20% - Accent2 5" xfId="20" xr:uid="{00000000-0005-0000-0000-000013000000}"/>
    <cellStyle name="20% - Accent3" xfId="21" xr:uid="{00000000-0005-0000-0000-000014000000}"/>
    <cellStyle name="20% - Accent3 2" xfId="22" xr:uid="{00000000-0005-0000-0000-000015000000}"/>
    <cellStyle name="20% - Accent3 2 2" xfId="23" xr:uid="{00000000-0005-0000-0000-000016000000}"/>
    <cellStyle name="20% - Accent3 2 2 2" xfId="24" xr:uid="{00000000-0005-0000-0000-000017000000}"/>
    <cellStyle name="20% - Accent3 2 3" xfId="25" xr:uid="{00000000-0005-0000-0000-000018000000}"/>
    <cellStyle name="20% - Accent3 3" xfId="26" xr:uid="{00000000-0005-0000-0000-000019000000}"/>
    <cellStyle name="20% - Accent3 3 2" xfId="27" xr:uid="{00000000-0005-0000-0000-00001A000000}"/>
    <cellStyle name="20% - Accent3 4" xfId="28" xr:uid="{00000000-0005-0000-0000-00001B000000}"/>
    <cellStyle name="20% - Accent4" xfId="29" xr:uid="{00000000-0005-0000-0000-00001C000000}"/>
    <cellStyle name="20% - Accent4 2" xfId="30" xr:uid="{00000000-0005-0000-0000-00001D000000}"/>
    <cellStyle name="20% - Accent4 2 2" xfId="31" xr:uid="{00000000-0005-0000-0000-00001E000000}"/>
    <cellStyle name="20% - Accent4 2 2 2" xfId="32" xr:uid="{00000000-0005-0000-0000-00001F000000}"/>
    <cellStyle name="20% - Accent4 2 3" xfId="33" xr:uid="{00000000-0005-0000-0000-000020000000}"/>
    <cellStyle name="20% - Accent4 3" xfId="34" xr:uid="{00000000-0005-0000-0000-000021000000}"/>
    <cellStyle name="20% - Accent4 3 2" xfId="35" xr:uid="{00000000-0005-0000-0000-000022000000}"/>
    <cellStyle name="20% - Accent4 4" xfId="36" xr:uid="{00000000-0005-0000-0000-000023000000}"/>
    <cellStyle name="20% - Accent4 4 2" xfId="37" xr:uid="{00000000-0005-0000-0000-000024000000}"/>
    <cellStyle name="20% - Accent4 5" xfId="38" xr:uid="{00000000-0005-0000-0000-000025000000}"/>
    <cellStyle name="20% - Accent5" xfId="39" xr:uid="{00000000-0005-0000-0000-000026000000}"/>
    <cellStyle name="20% - Accent5 2" xfId="40" xr:uid="{00000000-0005-0000-0000-000027000000}"/>
    <cellStyle name="20% - Accent5 2 2" xfId="41" xr:uid="{00000000-0005-0000-0000-000028000000}"/>
    <cellStyle name="20% - Accent5 2 2 2" xfId="42" xr:uid="{00000000-0005-0000-0000-000029000000}"/>
    <cellStyle name="20% - Accent5 2 3" xfId="43" xr:uid="{00000000-0005-0000-0000-00002A000000}"/>
    <cellStyle name="20% - Accent5 3" xfId="44" xr:uid="{00000000-0005-0000-0000-00002B000000}"/>
    <cellStyle name="20% - Accent5 3 2" xfId="45" xr:uid="{00000000-0005-0000-0000-00002C000000}"/>
    <cellStyle name="20% - Accent5 4" xfId="46" xr:uid="{00000000-0005-0000-0000-00002D000000}"/>
    <cellStyle name="20% - Accent6" xfId="47" xr:uid="{00000000-0005-0000-0000-00002E000000}"/>
    <cellStyle name="20% - Accent6 2" xfId="48" xr:uid="{00000000-0005-0000-0000-00002F000000}"/>
    <cellStyle name="20% - Accent6 2 2" xfId="49" xr:uid="{00000000-0005-0000-0000-000030000000}"/>
    <cellStyle name="20% - Accent6 2 2 2" xfId="50" xr:uid="{00000000-0005-0000-0000-000031000000}"/>
    <cellStyle name="20% - Accent6 2 3" xfId="51" xr:uid="{00000000-0005-0000-0000-000032000000}"/>
    <cellStyle name="20% - Accent6 3" xfId="52" xr:uid="{00000000-0005-0000-0000-000033000000}"/>
    <cellStyle name="20% - Accent6 3 2" xfId="53" xr:uid="{00000000-0005-0000-0000-000034000000}"/>
    <cellStyle name="20% - Accent6 4" xfId="54" xr:uid="{00000000-0005-0000-0000-000035000000}"/>
    <cellStyle name="20% - Accent6 4 2" xfId="55" xr:uid="{00000000-0005-0000-0000-000036000000}"/>
    <cellStyle name="20% - Accent6 5" xfId="56" xr:uid="{00000000-0005-0000-0000-000037000000}"/>
    <cellStyle name="20% - Isticanje1 2" xfId="57" xr:uid="{00000000-0005-0000-0000-000038000000}"/>
    <cellStyle name="20% - Isticanje1 2 2" xfId="58" xr:uid="{00000000-0005-0000-0000-000039000000}"/>
    <cellStyle name="20% - Isticanje1 2 2 2" xfId="59" xr:uid="{00000000-0005-0000-0000-00003A000000}"/>
    <cellStyle name="20% - Isticanje1 2 3" xfId="60" xr:uid="{00000000-0005-0000-0000-00003B000000}"/>
    <cellStyle name="20% - Isticanje2 2" xfId="61" xr:uid="{00000000-0005-0000-0000-00003C000000}"/>
    <cellStyle name="20% - Isticanje2 2 2" xfId="62" xr:uid="{00000000-0005-0000-0000-00003D000000}"/>
    <cellStyle name="20% - Isticanje2 2 2 2" xfId="63" xr:uid="{00000000-0005-0000-0000-00003E000000}"/>
    <cellStyle name="20% - Isticanje2 2 3" xfId="64" xr:uid="{00000000-0005-0000-0000-00003F000000}"/>
    <cellStyle name="20% - Isticanje3 2" xfId="65" xr:uid="{00000000-0005-0000-0000-000040000000}"/>
    <cellStyle name="20% - Isticanje3 2 2" xfId="66" xr:uid="{00000000-0005-0000-0000-000041000000}"/>
    <cellStyle name="20% - Isticanje3 2 2 2" xfId="67" xr:uid="{00000000-0005-0000-0000-000042000000}"/>
    <cellStyle name="20% - Isticanje3 2 3" xfId="68" xr:uid="{00000000-0005-0000-0000-000043000000}"/>
    <cellStyle name="20% - Isticanje4 2" xfId="69" xr:uid="{00000000-0005-0000-0000-000044000000}"/>
    <cellStyle name="20% - Isticanje4 2 2" xfId="70" xr:uid="{00000000-0005-0000-0000-000045000000}"/>
    <cellStyle name="20% - Isticanje4 2 2 2" xfId="71" xr:uid="{00000000-0005-0000-0000-000046000000}"/>
    <cellStyle name="20% - Isticanje4 2 3" xfId="72" xr:uid="{00000000-0005-0000-0000-000047000000}"/>
    <cellStyle name="20% - Isticanje5 2" xfId="73" xr:uid="{00000000-0005-0000-0000-000048000000}"/>
    <cellStyle name="20% - Isticanje5 2 2" xfId="74" xr:uid="{00000000-0005-0000-0000-000049000000}"/>
    <cellStyle name="20% - Isticanje6 2" xfId="75" xr:uid="{00000000-0005-0000-0000-00004A000000}"/>
    <cellStyle name="20% - Isticanje6 2 2" xfId="76" xr:uid="{00000000-0005-0000-0000-00004B000000}"/>
    <cellStyle name="20% - Isticanje6 2 2 2" xfId="77" xr:uid="{00000000-0005-0000-0000-00004C000000}"/>
    <cellStyle name="20% - Isticanje6 2 3" xfId="78" xr:uid="{00000000-0005-0000-0000-00004D000000}"/>
    <cellStyle name="40% - Accent1" xfId="79" xr:uid="{00000000-0005-0000-0000-00004E000000}"/>
    <cellStyle name="40% - Accent1 2" xfId="80" xr:uid="{00000000-0005-0000-0000-00004F000000}"/>
    <cellStyle name="40% - Accent1 2 2" xfId="81" xr:uid="{00000000-0005-0000-0000-000050000000}"/>
    <cellStyle name="40% - Accent1 2 2 2" xfId="82" xr:uid="{00000000-0005-0000-0000-000051000000}"/>
    <cellStyle name="40% - Accent1 2 3" xfId="83" xr:uid="{00000000-0005-0000-0000-000052000000}"/>
    <cellStyle name="40% - Accent1 3" xfId="84" xr:uid="{00000000-0005-0000-0000-000053000000}"/>
    <cellStyle name="40% - Accent1 3 2" xfId="85" xr:uid="{00000000-0005-0000-0000-000054000000}"/>
    <cellStyle name="40% - Accent1 4" xfId="86" xr:uid="{00000000-0005-0000-0000-000055000000}"/>
    <cellStyle name="40% - Accent1 4 2" xfId="87" xr:uid="{00000000-0005-0000-0000-000056000000}"/>
    <cellStyle name="40% - Accent1 5" xfId="88" xr:uid="{00000000-0005-0000-0000-000057000000}"/>
    <cellStyle name="40% - Accent2" xfId="89" xr:uid="{00000000-0005-0000-0000-000058000000}"/>
    <cellStyle name="40% - Accent2 2" xfId="90" xr:uid="{00000000-0005-0000-0000-000059000000}"/>
    <cellStyle name="40% - Accent2 2 2" xfId="91" xr:uid="{00000000-0005-0000-0000-00005A000000}"/>
    <cellStyle name="40% - Accent2 2 2 2" xfId="92" xr:uid="{00000000-0005-0000-0000-00005B000000}"/>
    <cellStyle name="40% - Accent2 2 3" xfId="93" xr:uid="{00000000-0005-0000-0000-00005C000000}"/>
    <cellStyle name="40% - Accent2 3" xfId="94" xr:uid="{00000000-0005-0000-0000-00005D000000}"/>
    <cellStyle name="40% - Accent2 3 2" xfId="95" xr:uid="{00000000-0005-0000-0000-00005E000000}"/>
    <cellStyle name="40% - Accent2 4" xfId="96" xr:uid="{00000000-0005-0000-0000-00005F000000}"/>
    <cellStyle name="40% - Accent3" xfId="97" xr:uid="{00000000-0005-0000-0000-000060000000}"/>
    <cellStyle name="40% - Accent3 2" xfId="98" xr:uid="{00000000-0005-0000-0000-000061000000}"/>
    <cellStyle name="40% - Accent3 2 2" xfId="99" xr:uid="{00000000-0005-0000-0000-000062000000}"/>
    <cellStyle name="40% - Accent3 2 2 2" xfId="100" xr:uid="{00000000-0005-0000-0000-000063000000}"/>
    <cellStyle name="40% - Accent3 2 3" xfId="101" xr:uid="{00000000-0005-0000-0000-000064000000}"/>
    <cellStyle name="40% - Accent3 3" xfId="102" xr:uid="{00000000-0005-0000-0000-000065000000}"/>
    <cellStyle name="40% - Accent3 3 2" xfId="103" xr:uid="{00000000-0005-0000-0000-000066000000}"/>
    <cellStyle name="40% - Accent3 4" xfId="104" xr:uid="{00000000-0005-0000-0000-000067000000}"/>
    <cellStyle name="40% - Accent4" xfId="105" xr:uid="{00000000-0005-0000-0000-000068000000}"/>
    <cellStyle name="40% - Accent4 2" xfId="106" xr:uid="{00000000-0005-0000-0000-000069000000}"/>
    <cellStyle name="40% - Accent4 2 2" xfId="107" xr:uid="{00000000-0005-0000-0000-00006A000000}"/>
    <cellStyle name="40% - Accent4 2 2 2" xfId="108" xr:uid="{00000000-0005-0000-0000-00006B000000}"/>
    <cellStyle name="40% - Accent4 2 3" xfId="109" xr:uid="{00000000-0005-0000-0000-00006C000000}"/>
    <cellStyle name="40% - Accent4 3" xfId="110" xr:uid="{00000000-0005-0000-0000-00006D000000}"/>
    <cellStyle name="40% - Accent4 3 2" xfId="111" xr:uid="{00000000-0005-0000-0000-00006E000000}"/>
    <cellStyle name="40% - Accent4 4" xfId="112" xr:uid="{00000000-0005-0000-0000-00006F000000}"/>
    <cellStyle name="40% - Accent4 4 2" xfId="113" xr:uid="{00000000-0005-0000-0000-000070000000}"/>
    <cellStyle name="40% - Accent4 5" xfId="114" xr:uid="{00000000-0005-0000-0000-000071000000}"/>
    <cellStyle name="40% - Accent5" xfId="115" xr:uid="{00000000-0005-0000-0000-000072000000}"/>
    <cellStyle name="40% - Accent5 2" xfId="116" xr:uid="{00000000-0005-0000-0000-000073000000}"/>
    <cellStyle name="40% - Accent5 2 2" xfId="117" xr:uid="{00000000-0005-0000-0000-000074000000}"/>
    <cellStyle name="40% - Accent5 2 2 2" xfId="118" xr:uid="{00000000-0005-0000-0000-000075000000}"/>
    <cellStyle name="40% - Accent5 2 3" xfId="119" xr:uid="{00000000-0005-0000-0000-000076000000}"/>
    <cellStyle name="40% - Accent5 3" xfId="120" xr:uid="{00000000-0005-0000-0000-000077000000}"/>
    <cellStyle name="40% - Accent5 3 2" xfId="121" xr:uid="{00000000-0005-0000-0000-000078000000}"/>
    <cellStyle name="40% - Accent5 4" xfId="122" xr:uid="{00000000-0005-0000-0000-000079000000}"/>
    <cellStyle name="40% - Accent5 4 2" xfId="123" xr:uid="{00000000-0005-0000-0000-00007A000000}"/>
    <cellStyle name="40% - Accent5 5" xfId="124" xr:uid="{00000000-0005-0000-0000-00007B000000}"/>
    <cellStyle name="40% - Accent6" xfId="125" xr:uid="{00000000-0005-0000-0000-00007C000000}"/>
    <cellStyle name="40% - Accent6 2" xfId="126" xr:uid="{00000000-0005-0000-0000-00007D000000}"/>
    <cellStyle name="40% - Accent6 2 2" xfId="127" xr:uid="{00000000-0005-0000-0000-00007E000000}"/>
    <cellStyle name="40% - Accent6 2 2 2" xfId="128" xr:uid="{00000000-0005-0000-0000-00007F000000}"/>
    <cellStyle name="40% - Accent6 2 3" xfId="129" xr:uid="{00000000-0005-0000-0000-000080000000}"/>
    <cellStyle name="40% - Accent6 3" xfId="130" xr:uid="{00000000-0005-0000-0000-000081000000}"/>
    <cellStyle name="40% - Accent6 3 2" xfId="131" xr:uid="{00000000-0005-0000-0000-000082000000}"/>
    <cellStyle name="40% - Accent6 4" xfId="132" xr:uid="{00000000-0005-0000-0000-000083000000}"/>
    <cellStyle name="40% - Accent6 4 2" xfId="133" xr:uid="{00000000-0005-0000-0000-000084000000}"/>
    <cellStyle name="40% - Accent6 5" xfId="134" xr:uid="{00000000-0005-0000-0000-000085000000}"/>
    <cellStyle name="40% - Isticanje1 2" xfId="135" xr:uid="{00000000-0005-0000-0000-000086000000}"/>
    <cellStyle name="40% - Isticanje1 2 2" xfId="136" xr:uid="{00000000-0005-0000-0000-000087000000}"/>
    <cellStyle name="40% - Isticanje2 2" xfId="137" xr:uid="{00000000-0005-0000-0000-000088000000}"/>
    <cellStyle name="40% - Isticanje2 2 2" xfId="138" xr:uid="{00000000-0005-0000-0000-000089000000}"/>
    <cellStyle name="40% - Isticanje3 2" xfId="139" xr:uid="{00000000-0005-0000-0000-00008A000000}"/>
    <cellStyle name="40% - Isticanje3 2 2" xfId="140" xr:uid="{00000000-0005-0000-0000-00008B000000}"/>
    <cellStyle name="40% - Isticanje3 2 2 2" xfId="141" xr:uid="{00000000-0005-0000-0000-00008C000000}"/>
    <cellStyle name="40% - Isticanje3 2 3" xfId="142" xr:uid="{00000000-0005-0000-0000-00008D000000}"/>
    <cellStyle name="40% - Isticanje4 2" xfId="143" xr:uid="{00000000-0005-0000-0000-00008E000000}"/>
    <cellStyle name="40% - Isticanje4 2 2" xfId="144" xr:uid="{00000000-0005-0000-0000-00008F000000}"/>
    <cellStyle name="40% - Isticanje4 2 2 2" xfId="145" xr:uid="{00000000-0005-0000-0000-000090000000}"/>
    <cellStyle name="40% - Isticanje4 2 3" xfId="146" xr:uid="{00000000-0005-0000-0000-000091000000}"/>
    <cellStyle name="40% - Isticanje5 2" xfId="147" xr:uid="{00000000-0005-0000-0000-000092000000}"/>
    <cellStyle name="40% - Isticanje5 2 2" xfId="148" xr:uid="{00000000-0005-0000-0000-000093000000}"/>
    <cellStyle name="40% - Isticanje5 2 2 2" xfId="149" xr:uid="{00000000-0005-0000-0000-000094000000}"/>
    <cellStyle name="40% - Isticanje5 2 3" xfId="150" xr:uid="{00000000-0005-0000-0000-000095000000}"/>
    <cellStyle name="40% - Isticanje6 2" xfId="151" xr:uid="{00000000-0005-0000-0000-000096000000}"/>
    <cellStyle name="40% - Isticanje6 2 2" xfId="152" xr:uid="{00000000-0005-0000-0000-000097000000}"/>
    <cellStyle name="40% - Isticanje6 2 2 2" xfId="153" xr:uid="{00000000-0005-0000-0000-000098000000}"/>
    <cellStyle name="40% - Isticanje6 2 3" xfId="154" xr:uid="{00000000-0005-0000-0000-000099000000}"/>
    <cellStyle name="40% - Naglasak1" xfId="155" xr:uid="{00000000-0005-0000-0000-00009A000000}"/>
    <cellStyle name="40% - Naglasak1 2" xfId="156" xr:uid="{00000000-0005-0000-0000-00009B000000}"/>
    <cellStyle name="40% - Naglasak1 2 2" xfId="157" xr:uid="{00000000-0005-0000-0000-00009C000000}"/>
    <cellStyle name="40% - Naglasak1 3" xfId="158" xr:uid="{00000000-0005-0000-0000-00009D000000}"/>
    <cellStyle name="60% - Accent1" xfId="159" xr:uid="{00000000-0005-0000-0000-00009E000000}"/>
    <cellStyle name="60% - Accent1 2" xfId="160" xr:uid="{00000000-0005-0000-0000-00009F000000}"/>
    <cellStyle name="60% - Accent1 2 2" xfId="161" xr:uid="{00000000-0005-0000-0000-0000A0000000}"/>
    <cellStyle name="60% - Accent1 3" xfId="162" xr:uid="{00000000-0005-0000-0000-0000A1000000}"/>
    <cellStyle name="60% - Accent1 3 2" xfId="163" xr:uid="{00000000-0005-0000-0000-0000A2000000}"/>
    <cellStyle name="60% - Accent1 4" xfId="164" xr:uid="{00000000-0005-0000-0000-0000A3000000}"/>
    <cellStyle name="60% - Accent1 4 2" xfId="165" xr:uid="{00000000-0005-0000-0000-0000A4000000}"/>
    <cellStyle name="60% - Accent1 5" xfId="166" xr:uid="{00000000-0005-0000-0000-0000A5000000}"/>
    <cellStyle name="60% - Accent2" xfId="167" xr:uid="{00000000-0005-0000-0000-0000A6000000}"/>
    <cellStyle name="60% - Accent2 2" xfId="168" xr:uid="{00000000-0005-0000-0000-0000A7000000}"/>
    <cellStyle name="60% - Accent2 2 2" xfId="169" xr:uid="{00000000-0005-0000-0000-0000A8000000}"/>
    <cellStyle name="60% - Accent2 3" xfId="170" xr:uid="{00000000-0005-0000-0000-0000A9000000}"/>
    <cellStyle name="60% - Accent2 3 2" xfId="171" xr:uid="{00000000-0005-0000-0000-0000AA000000}"/>
    <cellStyle name="60% - Accent2 4" xfId="172" xr:uid="{00000000-0005-0000-0000-0000AB000000}"/>
    <cellStyle name="60% - Accent2 4 2" xfId="173" xr:uid="{00000000-0005-0000-0000-0000AC000000}"/>
    <cellStyle name="60% - Accent2 5" xfId="174" xr:uid="{00000000-0005-0000-0000-0000AD000000}"/>
    <cellStyle name="60% - Accent3" xfId="175" xr:uid="{00000000-0005-0000-0000-0000AE000000}"/>
    <cellStyle name="60% - Accent3 2" xfId="176" xr:uid="{00000000-0005-0000-0000-0000AF000000}"/>
    <cellStyle name="60% - Accent3 2 2" xfId="177" xr:uid="{00000000-0005-0000-0000-0000B0000000}"/>
    <cellStyle name="60% - Accent3 3" xfId="178" xr:uid="{00000000-0005-0000-0000-0000B1000000}"/>
    <cellStyle name="60% - Accent3 3 2" xfId="179" xr:uid="{00000000-0005-0000-0000-0000B2000000}"/>
    <cellStyle name="60% - Accent3 4" xfId="180" xr:uid="{00000000-0005-0000-0000-0000B3000000}"/>
    <cellStyle name="60% - Accent3 4 2" xfId="181" xr:uid="{00000000-0005-0000-0000-0000B4000000}"/>
    <cellStyle name="60% - Accent3 5" xfId="182" xr:uid="{00000000-0005-0000-0000-0000B5000000}"/>
    <cellStyle name="60% - Accent4" xfId="183" xr:uid="{00000000-0005-0000-0000-0000B6000000}"/>
    <cellStyle name="60% - Accent4 2" xfId="184" xr:uid="{00000000-0005-0000-0000-0000B7000000}"/>
    <cellStyle name="60% - Accent4 2 2" xfId="185" xr:uid="{00000000-0005-0000-0000-0000B8000000}"/>
    <cellStyle name="60% - Accent4 3" xfId="186" xr:uid="{00000000-0005-0000-0000-0000B9000000}"/>
    <cellStyle name="60% - Accent4 3 2" xfId="187" xr:uid="{00000000-0005-0000-0000-0000BA000000}"/>
    <cellStyle name="60% - Accent4 4" xfId="188" xr:uid="{00000000-0005-0000-0000-0000BB000000}"/>
    <cellStyle name="60% - Accent4 4 2" xfId="189" xr:uid="{00000000-0005-0000-0000-0000BC000000}"/>
    <cellStyle name="60% - Accent4 5" xfId="190" xr:uid="{00000000-0005-0000-0000-0000BD000000}"/>
    <cellStyle name="60% - Accent5" xfId="191" xr:uid="{00000000-0005-0000-0000-0000BE000000}"/>
    <cellStyle name="60% - Accent5 2" xfId="192" xr:uid="{00000000-0005-0000-0000-0000BF000000}"/>
    <cellStyle name="60% - Accent5 2 2" xfId="193" xr:uid="{00000000-0005-0000-0000-0000C0000000}"/>
    <cellStyle name="60% - Accent5 3" xfId="194" xr:uid="{00000000-0005-0000-0000-0000C1000000}"/>
    <cellStyle name="60% - Accent5 3 2" xfId="195" xr:uid="{00000000-0005-0000-0000-0000C2000000}"/>
    <cellStyle name="60% - Accent5 4" xfId="196" xr:uid="{00000000-0005-0000-0000-0000C3000000}"/>
    <cellStyle name="60% - Accent5 4 2" xfId="197" xr:uid="{00000000-0005-0000-0000-0000C4000000}"/>
    <cellStyle name="60% - Accent5 5" xfId="198" xr:uid="{00000000-0005-0000-0000-0000C5000000}"/>
    <cellStyle name="60% - Accent6" xfId="199" xr:uid="{00000000-0005-0000-0000-0000C6000000}"/>
    <cellStyle name="60% - Accent6 2" xfId="200" xr:uid="{00000000-0005-0000-0000-0000C7000000}"/>
    <cellStyle name="60% - Accent6 2 2" xfId="201" xr:uid="{00000000-0005-0000-0000-0000C8000000}"/>
    <cellStyle name="60% - Accent6 3" xfId="202" xr:uid="{00000000-0005-0000-0000-0000C9000000}"/>
    <cellStyle name="60% - Accent6 3 2" xfId="203" xr:uid="{00000000-0005-0000-0000-0000CA000000}"/>
    <cellStyle name="60% - Accent6 4" xfId="204" xr:uid="{00000000-0005-0000-0000-0000CB000000}"/>
    <cellStyle name="60% - Accent6 4 2" xfId="205" xr:uid="{00000000-0005-0000-0000-0000CC000000}"/>
    <cellStyle name="60% - Accent6 5" xfId="206" xr:uid="{00000000-0005-0000-0000-0000CD000000}"/>
    <cellStyle name="60% - Isticanje1 2" xfId="207" xr:uid="{00000000-0005-0000-0000-0000CE000000}"/>
    <cellStyle name="60% - Isticanje1 2 2" xfId="208" xr:uid="{00000000-0005-0000-0000-0000CF000000}"/>
    <cellStyle name="60% - Isticanje1 2 2 2" xfId="209" xr:uid="{00000000-0005-0000-0000-0000D0000000}"/>
    <cellStyle name="60% - Isticanje1 2 3" xfId="210" xr:uid="{00000000-0005-0000-0000-0000D1000000}"/>
    <cellStyle name="60% - Isticanje2 2" xfId="211" xr:uid="{00000000-0005-0000-0000-0000D2000000}"/>
    <cellStyle name="60% - Isticanje2 2 2" xfId="212" xr:uid="{00000000-0005-0000-0000-0000D3000000}"/>
    <cellStyle name="60% - Isticanje2 2 2 2" xfId="213" xr:uid="{00000000-0005-0000-0000-0000D4000000}"/>
    <cellStyle name="60% - Isticanje2 2 3" xfId="214" xr:uid="{00000000-0005-0000-0000-0000D5000000}"/>
    <cellStyle name="60% - Isticanje3 2" xfId="215" xr:uid="{00000000-0005-0000-0000-0000D6000000}"/>
    <cellStyle name="60% - Isticanje3 2 2" xfId="216" xr:uid="{00000000-0005-0000-0000-0000D7000000}"/>
    <cellStyle name="60% - Isticanje3 2 2 2" xfId="217" xr:uid="{00000000-0005-0000-0000-0000D8000000}"/>
    <cellStyle name="60% - Isticanje3 2 3" xfId="218" xr:uid="{00000000-0005-0000-0000-0000D9000000}"/>
    <cellStyle name="60% - Isticanje4 2" xfId="219" xr:uid="{00000000-0005-0000-0000-0000DA000000}"/>
    <cellStyle name="60% - Isticanje4 2 2" xfId="220" xr:uid="{00000000-0005-0000-0000-0000DB000000}"/>
    <cellStyle name="60% - Isticanje4 2 2 2" xfId="221" xr:uid="{00000000-0005-0000-0000-0000DC000000}"/>
    <cellStyle name="60% - Isticanje4 2 3" xfId="222" xr:uid="{00000000-0005-0000-0000-0000DD000000}"/>
    <cellStyle name="60% - Isticanje5 2" xfId="223" xr:uid="{00000000-0005-0000-0000-0000DE000000}"/>
    <cellStyle name="60% - Isticanje5 2 2" xfId="224" xr:uid="{00000000-0005-0000-0000-0000DF000000}"/>
    <cellStyle name="60% - Isticanje5 2 2 2" xfId="225" xr:uid="{00000000-0005-0000-0000-0000E0000000}"/>
    <cellStyle name="60% - Isticanje5 2 3" xfId="226" xr:uid="{00000000-0005-0000-0000-0000E1000000}"/>
    <cellStyle name="60% - Isticanje6 2" xfId="227" xr:uid="{00000000-0005-0000-0000-0000E2000000}"/>
    <cellStyle name="60% - Isticanje6 2 2" xfId="228" xr:uid="{00000000-0005-0000-0000-0000E3000000}"/>
    <cellStyle name="60% - Isticanje6 2 2 2" xfId="229" xr:uid="{00000000-0005-0000-0000-0000E4000000}"/>
    <cellStyle name="60% - Isticanje6 2 3" xfId="230" xr:uid="{00000000-0005-0000-0000-0000E5000000}"/>
    <cellStyle name="A4 Small 210 x 297 mm" xfId="231" xr:uid="{00000000-0005-0000-0000-0000E6000000}"/>
    <cellStyle name="A4 Small 210 x 297 mm 13 2" xfId="1232" xr:uid="{00000000-0005-0000-0000-0000E7000000}"/>
    <cellStyle name="A4 Small 210 x 297 mm 2" xfId="232" xr:uid="{00000000-0005-0000-0000-0000E8000000}"/>
    <cellStyle name="Accent1" xfId="233" xr:uid="{00000000-0005-0000-0000-0000E9000000}"/>
    <cellStyle name="Accent1 2" xfId="234" xr:uid="{00000000-0005-0000-0000-0000EA000000}"/>
    <cellStyle name="Accent1 2 2" xfId="235" xr:uid="{00000000-0005-0000-0000-0000EB000000}"/>
    <cellStyle name="Accent1 3" xfId="236" xr:uid="{00000000-0005-0000-0000-0000EC000000}"/>
    <cellStyle name="Accent1 3 2" xfId="237" xr:uid="{00000000-0005-0000-0000-0000ED000000}"/>
    <cellStyle name="Accent1 4" xfId="238" xr:uid="{00000000-0005-0000-0000-0000EE000000}"/>
    <cellStyle name="Accent1 4 2" xfId="239" xr:uid="{00000000-0005-0000-0000-0000EF000000}"/>
    <cellStyle name="Accent1 5" xfId="240" xr:uid="{00000000-0005-0000-0000-0000F0000000}"/>
    <cellStyle name="Accent2" xfId="241" xr:uid="{00000000-0005-0000-0000-0000F1000000}"/>
    <cellStyle name="Accent2 2" xfId="242" xr:uid="{00000000-0005-0000-0000-0000F2000000}"/>
    <cellStyle name="Accent2 2 2" xfId="243" xr:uid="{00000000-0005-0000-0000-0000F3000000}"/>
    <cellStyle name="Accent2 3" xfId="244" xr:uid="{00000000-0005-0000-0000-0000F4000000}"/>
    <cellStyle name="Accent2 3 2" xfId="245" xr:uid="{00000000-0005-0000-0000-0000F5000000}"/>
    <cellStyle name="Accent2 4" xfId="246" xr:uid="{00000000-0005-0000-0000-0000F6000000}"/>
    <cellStyle name="Accent2 4 2" xfId="247" xr:uid="{00000000-0005-0000-0000-0000F7000000}"/>
    <cellStyle name="Accent2 5" xfId="248" xr:uid="{00000000-0005-0000-0000-0000F8000000}"/>
    <cellStyle name="Accent3" xfId="249" xr:uid="{00000000-0005-0000-0000-0000F9000000}"/>
    <cellStyle name="Accent3 2" xfId="250" xr:uid="{00000000-0005-0000-0000-0000FA000000}"/>
    <cellStyle name="Accent3 2 2" xfId="251" xr:uid="{00000000-0005-0000-0000-0000FB000000}"/>
    <cellStyle name="Accent3 3" xfId="252" xr:uid="{00000000-0005-0000-0000-0000FC000000}"/>
    <cellStyle name="Accent3 3 2" xfId="253" xr:uid="{00000000-0005-0000-0000-0000FD000000}"/>
    <cellStyle name="Accent3 4" xfId="254" xr:uid="{00000000-0005-0000-0000-0000FE000000}"/>
    <cellStyle name="Accent3 4 2" xfId="255" xr:uid="{00000000-0005-0000-0000-0000FF000000}"/>
    <cellStyle name="Accent3 5" xfId="256" xr:uid="{00000000-0005-0000-0000-000000010000}"/>
    <cellStyle name="Accent4" xfId="257" xr:uid="{00000000-0005-0000-0000-000001010000}"/>
    <cellStyle name="Accent4 2" xfId="258" xr:uid="{00000000-0005-0000-0000-000002010000}"/>
    <cellStyle name="Accent4 2 2" xfId="259" xr:uid="{00000000-0005-0000-0000-000003010000}"/>
    <cellStyle name="Accent4 3" xfId="260" xr:uid="{00000000-0005-0000-0000-000004010000}"/>
    <cellStyle name="Accent4 3 2" xfId="261" xr:uid="{00000000-0005-0000-0000-000005010000}"/>
    <cellStyle name="Accent4 4" xfId="262" xr:uid="{00000000-0005-0000-0000-000006010000}"/>
    <cellStyle name="Accent5" xfId="263" xr:uid="{00000000-0005-0000-0000-000007010000}"/>
    <cellStyle name="Accent5 2" xfId="264" xr:uid="{00000000-0005-0000-0000-000008010000}"/>
    <cellStyle name="Accent5 2 2" xfId="265" xr:uid="{00000000-0005-0000-0000-000009010000}"/>
    <cellStyle name="Accent5 3" xfId="266" xr:uid="{00000000-0005-0000-0000-00000A010000}"/>
    <cellStyle name="Accent5 3 2" xfId="267" xr:uid="{00000000-0005-0000-0000-00000B010000}"/>
    <cellStyle name="Accent5 4" xfId="268" xr:uid="{00000000-0005-0000-0000-00000C010000}"/>
    <cellStyle name="Accent6" xfId="269" xr:uid="{00000000-0005-0000-0000-00000D010000}"/>
    <cellStyle name="Accent6 2" xfId="270" xr:uid="{00000000-0005-0000-0000-00000E010000}"/>
    <cellStyle name="Accent6 2 2" xfId="271" xr:uid="{00000000-0005-0000-0000-00000F010000}"/>
    <cellStyle name="Accent6 3" xfId="272" xr:uid="{00000000-0005-0000-0000-000010010000}"/>
    <cellStyle name="Accent6 3 2" xfId="273" xr:uid="{00000000-0005-0000-0000-000011010000}"/>
    <cellStyle name="Accent6 4" xfId="274" xr:uid="{00000000-0005-0000-0000-000012010000}"/>
    <cellStyle name="Accent6 4 2" xfId="275" xr:uid="{00000000-0005-0000-0000-000013010000}"/>
    <cellStyle name="Accent6 5" xfId="276" xr:uid="{00000000-0005-0000-0000-000014010000}"/>
    <cellStyle name="Bad" xfId="277" xr:uid="{00000000-0005-0000-0000-000015010000}"/>
    <cellStyle name="Bad 2" xfId="278" xr:uid="{00000000-0005-0000-0000-000016010000}"/>
    <cellStyle name="Bad 2 2" xfId="279" xr:uid="{00000000-0005-0000-0000-000017010000}"/>
    <cellStyle name="Bad 3" xfId="280" xr:uid="{00000000-0005-0000-0000-000018010000}"/>
    <cellStyle name="Bad 3 2" xfId="281" xr:uid="{00000000-0005-0000-0000-000019010000}"/>
    <cellStyle name="Bad 4" xfId="282" xr:uid="{00000000-0005-0000-0000-00001A010000}"/>
    <cellStyle name="Bad 4 2" xfId="283" xr:uid="{00000000-0005-0000-0000-00001B010000}"/>
    <cellStyle name="Bad 5" xfId="284" xr:uid="{00000000-0005-0000-0000-00001C010000}"/>
    <cellStyle name="Bilješka 2" xfId="285" xr:uid="{00000000-0005-0000-0000-00001D010000}"/>
    <cellStyle name="Bilješka 2 2" xfId="286" xr:uid="{00000000-0005-0000-0000-00001E010000}"/>
    <cellStyle name="Bilješka 2 2 2" xfId="287" xr:uid="{00000000-0005-0000-0000-00001F010000}"/>
    <cellStyle name="Bilješka 2 3" xfId="288" xr:uid="{00000000-0005-0000-0000-000020010000}"/>
    <cellStyle name="Calculation" xfId="289" xr:uid="{00000000-0005-0000-0000-000021010000}"/>
    <cellStyle name="Calculation 2" xfId="290" xr:uid="{00000000-0005-0000-0000-000022010000}"/>
    <cellStyle name="Calculation 2 2" xfId="291" xr:uid="{00000000-0005-0000-0000-000023010000}"/>
    <cellStyle name="Calculation 3" xfId="292" xr:uid="{00000000-0005-0000-0000-000024010000}"/>
    <cellStyle name="Calculation 3 2" xfId="293" xr:uid="{00000000-0005-0000-0000-000025010000}"/>
    <cellStyle name="Calculation 4" xfId="294" xr:uid="{00000000-0005-0000-0000-000026010000}"/>
    <cellStyle name="Calculation 4 2" xfId="295" xr:uid="{00000000-0005-0000-0000-000027010000}"/>
    <cellStyle name="Calculation 5" xfId="296" xr:uid="{00000000-0005-0000-0000-000028010000}"/>
    <cellStyle name="Check Cell" xfId="297" xr:uid="{00000000-0005-0000-0000-000029010000}"/>
    <cellStyle name="Check Cell 2" xfId="298" xr:uid="{00000000-0005-0000-0000-00002A010000}"/>
    <cellStyle name="Check Cell 2 2" xfId="299" xr:uid="{00000000-0005-0000-0000-00002B010000}"/>
    <cellStyle name="Check Cell 3" xfId="300" xr:uid="{00000000-0005-0000-0000-00002C010000}"/>
    <cellStyle name="Check Cell 3 2" xfId="301" xr:uid="{00000000-0005-0000-0000-00002D010000}"/>
    <cellStyle name="Check Cell 4" xfId="302" xr:uid="{00000000-0005-0000-0000-00002E010000}"/>
    <cellStyle name="Comma 10" xfId="303" xr:uid="{00000000-0005-0000-0000-00002F010000}"/>
    <cellStyle name="Comma 10 2" xfId="304" xr:uid="{00000000-0005-0000-0000-000030010000}"/>
    <cellStyle name="Comma 10 2 2" xfId="305" xr:uid="{00000000-0005-0000-0000-000031010000}"/>
    <cellStyle name="Comma 10 3" xfId="306" xr:uid="{00000000-0005-0000-0000-000032010000}"/>
    <cellStyle name="Comma 10 4" xfId="307" xr:uid="{00000000-0005-0000-0000-000033010000}"/>
    <cellStyle name="Comma 10_2.elektroinstalacije" xfId="308" xr:uid="{00000000-0005-0000-0000-000034010000}"/>
    <cellStyle name="Comma 11" xfId="309" xr:uid="{00000000-0005-0000-0000-000035010000}"/>
    <cellStyle name="Comma 11 2" xfId="310" xr:uid="{00000000-0005-0000-0000-000036010000}"/>
    <cellStyle name="Comma 11 2 2" xfId="311" xr:uid="{00000000-0005-0000-0000-000037010000}"/>
    <cellStyle name="Comma 11 3" xfId="312" xr:uid="{00000000-0005-0000-0000-000038010000}"/>
    <cellStyle name="Comma 11 4" xfId="313" xr:uid="{00000000-0005-0000-0000-000039010000}"/>
    <cellStyle name="Comma 11_2.elektroinstalacije" xfId="314" xr:uid="{00000000-0005-0000-0000-00003A010000}"/>
    <cellStyle name="Comma 12" xfId="315" xr:uid="{00000000-0005-0000-0000-00003B010000}"/>
    <cellStyle name="Comma 12 2" xfId="316" xr:uid="{00000000-0005-0000-0000-00003C010000}"/>
    <cellStyle name="Comma 12 3" xfId="317" xr:uid="{00000000-0005-0000-0000-00003D010000}"/>
    <cellStyle name="Comma 12_2.elektroinstalacije" xfId="318" xr:uid="{00000000-0005-0000-0000-00003E010000}"/>
    <cellStyle name="Comma 13" xfId="319" xr:uid="{00000000-0005-0000-0000-00003F010000}"/>
    <cellStyle name="Comma 14" xfId="320" xr:uid="{00000000-0005-0000-0000-000040010000}"/>
    <cellStyle name="Comma 15" xfId="321" xr:uid="{00000000-0005-0000-0000-000041010000}"/>
    <cellStyle name="Comma 16" xfId="322" xr:uid="{00000000-0005-0000-0000-000042010000}"/>
    <cellStyle name="Comma 17" xfId="323" xr:uid="{00000000-0005-0000-0000-000043010000}"/>
    <cellStyle name="Comma 18" xfId="324" xr:uid="{00000000-0005-0000-0000-000044010000}"/>
    <cellStyle name="Comma 19" xfId="325" xr:uid="{00000000-0005-0000-0000-000045010000}"/>
    <cellStyle name="Comma 2" xfId="326" xr:uid="{00000000-0005-0000-0000-000046010000}"/>
    <cellStyle name="Comma 2 2" xfId="327" xr:uid="{00000000-0005-0000-0000-000047010000}"/>
    <cellStyle name="Comma 2 2 2" xfId="328" xr:uid="{00000000-0005-0000-0000-000048010000}"/>
    <cellStyle name="Comma 2 2 3" xfId="329" xr:uid="{00000000-0005-0000-0000-000049010000}"/>
    <cellStyle name="Comma 2 3" xfId="330" xr:uid="{00000000-0005-0000-0000-00004A010000}"/>
    <cellStyle name="Comma 2 4" xfId="331" xr:uid="{00000000-0005-0000-0000-00004B010000}"/>
    <cellStyle name="Comma 2 5" xfId="332" xr:uid="{00000000-0005-0000-0000-00004C010000}"/>
    <cellStyle name="Comma 2 6" xfId="333" xr:uid="{00000000-0005-0000-0000-00004D010000}"/>
    <cellStyle name="Comma 2_2.elektroinstalacije" xfId="334" xr:uid="{00000000-0005-0000-0000-00004E010000}"/>
    <cellStyle name="Comma 20" xfId="335" xr:uid="{00000000-0005-0000-0000-00004F010000}"/>
    <cellStyle name="Comma 21" xfId="336" xr:uid="{00000000-0005-0000-0000-000050010000}"/>
    <cellStyle name="Comma 22" xfId="337" xr:uid="{00000000-0005-0000-0000-000051010000}"/>
    <cellStyle name="Comma 23" xfId="338" xr:uid="{00000000-0005-0000-0000-000052010000}"/>
    <cellStyle name="Comma 24" xfId="339" xr:uid="{00000000-0005-0000-0000-000053010000}"/>
    <cellStyle name="Comma 25" xfId="340" xr:uid="{00000000-0005-0000-0000-000054010000}"/>
    <cellStyle name="Comma 26" xfId="341" xr:uid="{00000000-0005-0000-0000-000055010000}"/>
    <cellStyle name="Comma 27" xfId="342" xr:uid="{00000000-0005-0000-0000-000056010000}"/>
    <cellStyle name="Comma 28" xfId="343" xr:uid="{00000000-0005-0000-0000-000057010000}"/>
    <cellStyle name="Comma 29" xfId="344" xr:uid="{00000000-0005-0000-0000-000058010000}"/>
    <cellStyle name="Comma 3" xfId="345" xr:uid="{00000000-0005-0000-0000-000059010000}"/>
    <cellStyle name="Comma 3 2" xfId="346" xr:uid="{00000000-0005-0000-0000-00005A010000}"/>
    <cellStyle name="Comma 3 2 2" xfId="347" xr:uid="{00000000-0005-0000-0000-00005B010000}"/>
    <cellStyle name="Comma 3 2 2 2" xfId="348" xr:uid="{00000000-0005-0000-0000-00005C010000}"/>
    <cellStyle name="Comma 3 2 3" xfId="349" xr:uid="{00000000-0005-0000-0000-00005D010000}"/>
    <cellStyle name="Comma 3 3" xfId="350" xr:uid="{00000000-0005-0000-0000-00005E010000}"/>
    <cellStyle name="Comma 3 4" xfId="351" xr:uid="{00000000-0005-0000-0000-00005F010000}"/>
    <cellStyle name="Comma 3_2.elektroinstalacije" xfId="352" xr:uid="{00000000-0005-0000-0000-000060010000}"/>
    <cellStyle name="Comma 30" xfId="353" xr:uid="{00000000-0005-0000-0000-000061010000}"/>
    <cellStyle name="Comma 31" xfId="354" xr:uid="{00000000-0005-0000-0000-000062010000}"/>
    <cellStyle name="Comma 32" xfId="355" xr:uid="{00000000-0005-0000-0000-000063010000}"/>
    <cellStyle name="Comma 33" xfId="356" xr:uid="{00000000-0005-0000-0000-000064010000}"/>
    <cellStyle name="Comma 4" xfId="357" xr:uid="{00000000-0005-0000-0000-000065010000}"/>
    <cellStyle name="Comma 4 2" xfId="358" xr:uid="{00000000-0005-0000-0000-000066010000}"/>
    <cellStyle name="Comma 4 3" xfId="359" xr:uid="{00000000-0005-0000-0000-000067010000}"/>
    <cellStyle name="Comma 4_2.elektroinstalacije" xfId="360" xr:uid="{00000000-0005-0000-0000-000068010000}"/>
    <cellStyle name="Comma 5" xfId="361" xr:uid="{00000000-0005-0000-0000-000069010000}"/>
    <cellStyle name="Comma 5 2" xfId="362" xr:uid="{00000000-0005-0000-0000-00006A010000}"/>
    <cellStyle name="Comma 5 3" xfId="363" xr:uid="{00000000-0005-0000-0000-00006B010000}"/>
    <cellStyle name="Comma 5_2.elektroinstalacije" xfId="364" xr:uid="{00000000-0005-0000-0000-00006C010000}"/>
    <cellStyle name="Comma 6" xfId="365" xr:uid="{00000000-0005-0000-0000-00006D010000}"/>
    <cellStyle name="Comma 6 2" xfId="366" xr:uid="{00000000-0005-0000-0000-00006E010000}"/>
    <cellStyle name="Comma 6 3" xfId="367" xr:uid="{00000000-0005-0000-0000-00006F010000}"/>
    <cellStyle name="Comma 6_2.elektroinstalacije" xfId="368" xr:uid="{00000000-0005-0000-0000-000070010000}"/>
    <cellStyle name="Comma 7" xfId="369" xr:uid="{00000000-0005-0000-0000-000071010000}"/>
    <cellStyle name="Comma 7 2" xfId="370" xr:uid="{00000000-0005-0000-0000-000072010000}"/>
    <cellStyle name="Comma 7 3" xfId="371" xr:uid="{00000000-0005-0000-0000-000073010000}"/>
    <cellStyle name="Comma 7_2.elektroinstalacije" xfId="372" xr:uid="{00000000-0005-0000-0000-000074010000}"/>
    <cellStyle name="Comma 8" xfId="373" xr:uid="{00000000-0005-0000-0000-000075010000}"/>
    <cellStyle name="Comma 8 2" xfId="374" xr:uid="{00000000-0005-0000-0000-000076010000}"/>
    <cellStyle name="Comma 8 3" xfId="375" xr:uid="{00000000-0005-0000-0000-000077010000}"/>
    <cellStyle name="Comma 8_2.elektroinstalacije" xfId="376" xr:uid="{00000000-0005-0000-0000-000078010000}"/>
    <cellStyle name="Comma 9" xfId="377" xr:uid="{00000000-0005-0000-0000-000079010000}"/>
    <cellStyle name="Comma 9 2" xfId="378" xr:uid="{00000000-0005-0000-0000-00007A010000}"/>
    <cellStyle name="Comma 9 2 2" xfId="379" xr:uid="{00000000-0005-0000-0000-00007B010000}"/>
    <cellStyle name="Comma 9 3" xfId="380" xr:uid="{00000000-0005-0000-0000-00007C010000}"/>
    <cellStyle name="Comma 9 4" xfId="381" xr:uid="{00000000-0005-0000-0000-00007D010000}"/>
    <cellStyle name="Comma 9_2.elektroinstalacije" xfId="382" xr:uid="{00000000-0005-0000-0000-00007E010000}"/>
    <cellStyle name="Currency 2" xfId="383" xr:uid="{00000000-0005-0000-0000-00007F010000}"/>
    <cellStyle name="Currency 2 2" xfId="384" xr:uid="{00000000-0005-0000-0000-000080010000}"/>
    <cellStyle name="Currency 2 2 2" xfId="385" xr:uid="{00000000-0005-0000-0000-000081010000}"/>
    <cellStyle name="Currency 3" xfId="386" xr:uid="{00000000-0005-0000-0000-000082010000}"/>
    <cellStyle name="Currency 4" xfId="387" xr:uid="{00000000-0005-0000-0000-000083010000}"/>
    <cellStyle name="Currency 4 2" xfId="388" xr:uid="{00000000-0005-0000-0000-000084010000}"/>
    <cellStyle name="Dobro 2" xfId="389" xr:uid="{00000000-0005-0000-0000-000085010000}"/>
    <cellStyle name="Dobro 2 2" xfId="390" xr:uid="{00000000-0005-0000-0000-000086010000}"/>
    <cellStyle name="Dobro 2 2 2" xfId="391" xr:uid="{00000000-0005-0000-0000-000087010000}"/>
    <cellStyle name="Dobro 2 3" xfId="392" xr:uid="{00000000-0005-0000-0000-000088010000}"/>
    <cellStyle name="Excel Built-in Normal" xfId="393" xr:uid="{00000000-0005-0000-0000-000089010000}"/>
    <cellStyle name="Excel Built-in Normal 2" xfId="394" xr:uid="{00000000-0005-0000-0000-00008A010000}"/>
    <cellStyle name="Explanatory Text" xfId="395" xr:uid="{00000000-0005-0000-0000-00008B010000}"/>
    <cellStyle name="Explanatory Text 2" xfId="396" xr:uid="{00000000-0005-0000-0000-00008C010000}"/>
    <cellStyle name="Explanatory Text 2 2" xfId="397" xr:uid="{00000000-0005-0000-0000-00008D010000}"/>
    <cellStyle name="Explanatory Text 3" xfId="398" xr:uid="{00000000-0005-0000-0000-00008E010000}"/>
    <cellStyle name="Good 2" xfId="399" xr:uid="{00000000-0005-0000-0000-00008F010000}"/>
    <cellStyle name="Good 2 2" xfId="400" xr:uid="{00000000-0005-0000-0000-000090010000}"/>
    <cellStyle name="Good 3" xfId="401" xr:uid="{00000000-0005-0000-0000-000091010000}"/>
    <cellStyle name="Good 3 2" xfId="402" xr:uid="{00000000-0005-0000-0000-000092010000}"/>
    <cellStyle name="Heading 1" xfId="403" xr:uid="{00000000-0005-0000-0000-000093010000}"/>
    <cellStyle name="Heading 1 2" xfId="404" xr:uid="{00000000-0005-0000-0000-000094010000}"/>
    <cellStyle name="Heading 1 2 2" xfId="405" xr:uid="{00000000-0005-0000-0000-000095010000}"/>
    <cellStyle name="Heading 1 3" xfId="406" xr:uid="{00000000-0005-0000-0000-000096010000}"/>
    <cellStyle name="Heading 1 3 2" xfId="407" xr:uid="{00000000-0005-0000-0000-000097010000}"/>
    <cellStyle name="Heading 1 4" xfId="408" xr:uid="{00000000-0005-0000-0000-000098010000}"/>
    <cellStyle name="Heading 1 4 2" xfId="409" xr:uid="{00000000-0005-0000-0000-000099010000}"/>
    <cellStyle name="Heading 1 5" xfId="410" xr:uid="{00000000-0005-0000-0000-00009A010000}"/>
    <cellStyle name="Heading 2" xfId="411" xr:uid="{00000000-0005-0000-0000-00009B010000}"/>
    <cellStyle name="Heading 2 2" xfId="412" xr:uid="{00000000-0005-0000-0000-00009C010000}"/>
    <cellStyle name="Heading 2 2 2" xfId="413" xr:uid="{00000000-0005-0000-0000-00009D010000}"/>
    <cellStyle name="Heading 2 3" xfId="414" xr:uid="{00000000-0005-0000-0000-00009E010000}"/>
    <cellStyle name="Heading 2 3 2" xfId="415" xr:uid="{00000000-0005-0000-0000-00009F010000}"/>
    <cellStyle name="Heading 2 4" xfId="416" xr:uid="{00000000-0005-0000-0000-0000A0010000}"/>
    <cellStyle name="Heading 2 4 2" xfId="417" xr:uid="{00000000-0005-0000-0000-0000A1010000}"/>
    <cellStyle name="Heading 2 5" xfId="418" xr:uid="{00000000-0005-0000-0000-0000A2010000}"/>
    <cellStyle name="Heading 3" xfId="419" xr:uid="{00000000-0005-0000-0000-0000A3010000}"/>
    <cellStyle name="Heading 3 2" xfId="420" xr:uid="{00000000-0005-0000-0000-0000A4010000}"/>
    <cellStyle name="Heading 3 2 2" xfId="421" xr:uid="{00000000-0005-0000-0000-0000A5010000}"/>
    <cellStyle name="Heading 3 3" xfId="422" xr:uid="{00000000-0005-0000-0000-0000A6010000}"/>
    <cellStyle name="Heading 3 3 2" xfId="423" xr:uid="{00000000-0005-0000-0000-0000A7010000}"/>
    <cellStyle name="Heading 3 4" xfId="424" xr:uid="{00000000-0005-0000-0000-0000A8010000}"/>
    <cellStyle name="Heading 3 4 2" xfId="425" xr:uid="{00000000-0005-0000-0000-0000A9010000}"/>
    <cellStyle name="Heading 3 5" xfId="426" xr:uid="{00000000-0005-0000-0000-0000AA010000}"/>
    <cellStyle name="Heading 4" xfId="427" xr:uid="{00000000-0005-0000-0000-0000AB010000}"/>
    <cellStyle name="Heading 4 2" xfId="428" xr:uid="{00000000-0005-0000-0000-0000AC010000}"/>
    <cellStyle name="Heading 4 2 2" xfId="429" xr:uid="{00000000-0005-0000-0000-0000AD010000}"/>
    <cellStyle name="Heading 4 3" xfId="430" xr:uid="{00000000-0005-0000-0000-0000AE010000}"/>
    <cellStyle name="Heading 4 3 2" xfId="431" xr:uid="{00000000-0005-0000-0000-0000AF010000}"/>
    <cellStyle name="Heading 4 4" xfId="432" xr:uid="{00000000-0005-0000-0000-0000B0010000}"/>
    <cellStyle name="Hiperveza 10 2" xfId="433" xr:uid="{00000000-0005-0000-0000-0000B1010000}"/>
    <cellStyle name="Hiperveza 10 2 2" xfId="434" xr:uid="{00000000-0005-0000-0000-0000B2010000}"/>
    <cellStyle name="Hiperveza 10 3" xfId="435" xr:uid="{00000000-0005-0000-0000-0000B3010000}"/>
    <cellStyle name="Hiperveza 10 3 2" xfId="436" xr:uid="{00000000-0005-0000-0000-0000B4010000}"/>
    <cellStyle name="Hiperveza 2" xfId="437" xr:uid="{00000000-0005-0000-0000-0000B5010000}"/>
    <cellStyle name="Hiperveza 2 2" xfId="438" xr:uid="{00000000-0005-0000-0000-0000B6010000}"/>
    <cellStyle name="Hiperveza 2 2 2" xfId="439" xr:uid="{00000000-0005-0000-0000-0000B7010000}"/>
    <cellStyle name="Hiperveza 2 3" xfId="440" xr:uid="{00000000-0005-0000-0000-0000B8010000}"/>
    <cellStyle name="Hiperveza 2 3 2" xfId="441" xr:uid="{00000000-0005-0000-0000-0000B9010000}"/>
    <cellStyle name="Hiperveza 2 4" xfId="442" xr:uid="{00000000-0005-0000-0000-0000BA010000}"/>
    <cellStyle name="Hiperveza 3 2" xfId="443" xr:uid="{00000000-0005-0000-0000-0000BB010000}"/>
    <cellStyle name="Hiperveza 3 2 2" xfId="444" xr:uid="{00000000-0005-0000-0000-0000BC010000}"/>
    <cellStyle name="Hiperveza 3 3" xfId="445" xr:uid="{00000000-0005-0000-0000-0000BD010000}"/>
    <cellStyle name="Hiperveza 3 3 2" xfId="446" xr:uid="{00000000-0005-0000-0000-0000BE010000}"/>
    <cellStyle name="Hyperlink 2" xfId="447" xr:uid="{00000000-0005-0000-0000-0000BF010000}"/>
    <cellStyle name="Hyperlink 2 2" xfId="448" xr:uid="{00000000-0005-0000-0000-0000C0010000}"/>
    <cellStyle name="Input" xfId="449" xr:uid="{00000000-0005-0000-0000-0000C1010000}"/>
    <cellStyle name="Input 2" xfId="450" xr:uid="{00000000-0005-0000-0000-0000C2010000}"/>
    <cellStyle name="Input 2 2" xfId="451" xr:uid="{00000000-0005-0000-0000-0000C3010000}"/>
    <cellStyle name="Input 3" xfId="452" xr:uid="{00000000-0005-0000-0000-0000C4010000}"/>
    <cellStyle name="Input 3 2" xfId="453" xr:uid="{00000000-0005-0000-0000-0000C5010000}"/>
    <cellStyle name="Input 4" xfId="454" xr:uid="{00000000-0005-0000-0000-0000C6010000}"/>
    <cellStyle name="Input 4 2" xfId="455" xr:uid="{00000000-0005-0000-0000-0000C7010000}"/>
    <cellStyle name="Input 5" xfId="456" xr:uid="{00000000-0005-0000-0000-0000C8010000}"/>
    <cellStyle name="Isticanje1 2" xfId="457" xr:uid="{00000000-0005-0000-0000-0000C9010000}"/>
    <cellStyle name="Isticanje1 2 2" xfId="458" xr:uid="{00000000-0005-0000-0000-0000CA010000}"/>
    <cellStyle name="Isticanje1 2 2 2" xfId="459" xr:uid="{00000000-0005-0000-0000-0000CB010000}"/>
    <cellStyle name="Isticanje1 2 3" xfId="460" xr:uid="{00000000-0005-0000-0000-0000CC010000}"/>
    <cellStyle name="Isticanje2 2" xfId="461" xr:uid="{00000000-0005-0000-0000-0000CD010000}"/>
    <cellStyle name="Isticanje2 2 2" xfId="462" xr:uid="{00000000-0005-0000-0000-0000CE010000}"/>
    <cellStyle name="Isticanje2 2 2 2" xfId="463" xr:uid="{00000000-0005-0000-0000-0000CF010000}"/>
    <cellStyle name="Isticanje2 2 3" xfId="464" xr:uid="{00000000-0005-0000-0000-0000D0010000}"/>
    <cellStyle name="Isticanje2 2 3 2" xfId="465" xr:uid="{00000000-0005-0000-0000-0000D1010000}"/>
    <cellStyle name="Isticanje2 2 4" xfId="466" xr:uid="{00000000-0005-0000-0000-0000D2010000}"/>
    <cellStyle name="Isticanje2 3" xfId="467" xr:uid="{00000000-0005-0000-0000-0000D3010000}"/>
    <cellStyle name="Isticanje2 3 2" xfId="468" xr:uid="{00000000-0005-0000-0000-0000D4010000}"/>
    <cellStyle name="Isticanje3 2" xfId="469" xr:uid="{00000000-0005-0000-0000-0000D5010000}"/>
    <cellStyle name="Isticanje3 2 2" xfId="470" xr:uid="{00000000-0005-0000-0000-0000D6010000}"/>
    <cellStyle name="Isticanje3 2 2 2" xfId="471" xr:uid="{00000000-0005-0000-0000-0000D7010000}"/>
    <cellStyle name="Isticanje3 2 3" xfId="472" xr:uid="{00000000-0005-0000-0000-0000D8010000}"/>
    <cellStyle name="Isticanje4 2" xfId="473" xr:uid="{00000000-0005-0000-0000-0000D9010000}"/>
    <cellStyle name="Isticanje4 2 2" xfId="474" xr:uid="{00000000-0005-0000-0000-0000DA010000}"/>
    <cellStyle name="Isticanje4 2 2 2" xfId="475" xr:uid="{00000000-0005-0000-0000-0000DB010000}"/>
    <cellStyle name="Isticanje4 2 3" xfId="476" xr:uid="{00000000-0005-0000-0000-0000DC010000}"/>
    <cellStyle name="Isticanje5 2" xfId="477" xr:uid="{00000000-0005-0000-0000-0000DD010000}"/>
    <cellStyle name="Isticanje5 2 2" xfId="478" xr:uid="{00000000-0005-0000-0000-0000DE010000}"/>
    <cellStyle name="Isticanje6 2" xfId="479" xr:uid="{00000000-0005-0000-0000-0000DF010000}"/>
    <cellStyle name="Isticanje6 2 2" xfId="480" xr:uid="{00000000-0005-0000-0000-0000E0010000}"/>
    <cellStyle name="Isticanje6 2 2 2" xfId="481" xr:uid="{00000000-0005-0000-0000-0000E1010000}"/>
    <cellStyle name="Isticanje6 2 3" xfId="482" xr:uid="{00000000-0005-0000-0000-0000E2010000}"/>
    <cellStyle name="Izlaz 2" xfId="483" xr:uid="{00000000-0005-0000-0000-0000E3010000}"/>
    <cellStyle name="Izlaz 2 2" xfId="484" xr:uid="{00000000-0005-0000-0000-0000E4010000}"/>
    <cellStyle name="Izlaz 2 2 2" xfId="485" xr:uid="{00000000-0005-0000-0000-0000E5010000}"/>
    <cellStyle name="Izlaz 2 3" xfId="486" xr:uid="{00000000-0005-0000-0000-0000E6010000}"/>
    <cellStyle name="Izračun 2" xfId="487" xr:uid="{00000000-0005-0000-0000-0000E7010000}"/>
    <cellStyle name="Izračun 2 2" xfId="488" xr:uid="{00000000-0005-0000-0000-0000E8010000}"/>
    <cellStyle name="Izračun 2 2 2" xfId="489" xr:uid="{00000000-0005-0000-0000-0000E9010000}"/>
    <cellStyle name="Izračun 2 3" xfId="490" xr:uid="{00000000-0005-0000-0000-0000EA010000}"/>
    <cellStyle name="kolona A" xfId="491" xr:uid="{00000000-0005-0000-0000-0000EB010000}"/>
    <cellStyle name="kolona A 2" xfId="492" xr:uid="{00000000-0005-0000-0000-0000EC010000}"/>
    <cellStyle name="kolona B" xfId="493" xr:uid="{00000000-0005-0000-0000-0000ED010000}"/>
    <cellStyle name="kolona B 2" xfId="494" xr:uid="{00000000-0005-0000-0000-0000EE010000}"/>
    <cellStyle name="kolona C" xfId="495" xr:uid="{00000000-0005-0000-0000-0000EF010000}"/>
    <cellStyle name="kolona C 2" xfId="496" xr:uid="{00000000-0005-0000-0000-0000F0010000}"/>
    <cellStyle name="kolona D" xfId="497" xr:uid="{00000000-0005-0000-0000-0000F1010000}"/>
    <cellStyle name="kolona E" xfId="498" xr:uid="{00000000-0005-0000-0000-0000F2010000}"/>
    <cellStyle name="kolona E 2" xfId="499" xr:uid="{00000000-0005-0000-0000-0000F3010000}"/>
    <cellStyle name="kolona F" xfId="500" xr:uid="{00000000-0005-0000-0000-0000F4010000}"/>
    <cellStyle name="kolona G" xfId="501" xr:uid="{00000000-0005-0000-0000-0000F5010000}"/>
    <cellStyle name="kolona G 2" xfId="502" xr:uid="{00000000-0005-0000-0000-0000F6010000}"/>
    <cellStyle name="kolona H" xfId="503" xr:uid="{00000000-0005-0000-0000-0000F7010000}"/>
    <cellStyle name="Linked Cell" xfId="504" xr:uid="{00000000-0005-0000-0000-0000F8010000}"/>
    <cellStyle name="Linked Cell 2" xfId="505" xr:uid="{00000000-0005-0000-0000-0000F9010000}"/>
    <cellStyle name="Linked Cell 2 2" xfId="506" xr:uid="{00000000-0005-0000-0000-0000FA010000}"/>
    <cellStyle name="Linked Cell 3" xfId="507" xr:uid="{00000000-0005-0000-0000-0000FB010000}"/>
    <cellStyle name="Linked Cell 3 2" xfId="508" xr:uid="{00000000-0005-0000-0000-0000FC010000}"/>
    <cellStyle name="Linked Cell 4" xfId="509" xr:uid="{00000000-0005-0000-0000-0000FD010000}"/>
    <cellStyle name="Loše 2" xfId="510" xr:uid="{00000000-0005-0000-0000-0000FE010000}"/>
    <cellStyle name="Loše 2 2" xfId="511" xr:uid="{00000000-0005-0000-0000-0000FF010000}"/>
    <cellStyle name="Loše 2 2 2" xfId="512" xr:uid="{00000000-0005-0000-0000-000000020000}"/>
    <cellStyle name="Loše 2 3" xfId="513" xr:uid="{00000000-0005-0000-0000-000001020000}"/>
    <cellStyle name="Naslov 1 2" xfId="514" xr:uid="{00000000-0005-0000-0000-000002020000}"/>
    <cellStyle name="Naslov 1 2 2" xfId="515" xr:uid="{00000000-0005-0000-0000-000003020000}"/>
    <cellStyle name="Naslov 1 2 2 2" xfId="516" xr:uid="{00000000-0005-0000-0000-000004020000}"/>
    <cellStyle name="Naslov 1 2 3" xfId="517" xr:uid="{00000000-0005-0000-0000-000005020000}"/>
    <cellStyle name="Naslov 2 2" xfId="518" xr:uid="{00000000-0005-0000-0000-000006020000}"/>
    <cellStyle name="Naslov 2 2 2" xfId="519" xr:uid="{00000000-0005-0000-0000-000007020000}"/>
    <cellStyle name="Naslov 2 2 2 2" xfId="520" xr:uid="{00000000-0005-0000-0000-000008020000}"/>
    <cellStyle name="Naslov 2 2 3" xfId="521" xr:uid="{00000000-0005-0000-0000-000009020000}"/>
    <cellStyle name="Naslov 3 2" xfId="522" xr:uid="{00000000-0005-0000-0000-00000A020000}"/>
    <cellStyle name="Naslov 3 2 2" xfId="523" xr:uid="{00000000-0005-0000-0000-00000B020000}"/>
    <cellStyle name="Naslov 3 2 2 2" xfId="524" xr:uid="{00000000-0005-0000-0000-00000C020000}"/>
    <cellStyle name="Naslov 3 2 3" xfId="525" xr:uid="{00000000-0005-0000-0000-00000D020000}"/>
    <cellStyle name="Naslov 4 2" xfId="526" xr:uid="{00000000-0005-0000-0000-00000E020000}"/>
    <cellStyle name="Naslov 4 2 2" xfId="527" xr:uid="{00000000-0005-0000-0000-00000F020000}"/>
    <cellStyle name="Naslov 4 2 2 2" xfId="528" xr:uid="{00000000-0005-0000-0000-000010020000}"/>
    <cellStyle name="Naslov 4 2 3" xfId="529" xr:uid="{00000000-0005-0000-0000-000011020000}"/>
    <cellStyle name="Naslov 5" xfId="530" xr:uid="{00000000-0005-0000-0000-000012020000}"/>
    <cellStyle name="Naslov 5 2" xfId="531" xr:uid="{00000000-0005-0000-0000-000013020000}"/>
    <cellStyle name="Naslov 5 2 2" xfId="532" xr:uid="{00000000-0005-0000-0000-000014020000}"/>
    <cellStyle name="Naslov 5 3" xfId="533" xr:uid="{00000000-0005-0000-0000-000015020000}"/>
    <cellStyle name="Neutral" xfId="534" xr:uid="{00000000-0005-0000-0000-000016020000}"/>
    <cellStyle name="Neutral 2" xfId="535" xr:uid="{00000000-0005-0000-0000-000017020000}"/>
    <cellStyle name="Neutral 2 2" xfId="536" xr:uid="{00000000-0005-0000-0000-000018020000}"/>
    <cellStyle name="Neutral 3" xfId="537" xr:uid="{00000000-0005-0000-0000-000019020000}"/>
    <cellStyle name="Neutral 3 2" xfId="538" xr:uid="{00000000-0005-0000-0000-00001A020000}"/>
    <cellStyle name="Neutral 4" xfId="539" xr:uid="{00000000-0005-0000-0000-00001B020000}"/>
    <cellStyle name="Neutral 4 2" xfId="540" xr:uid="{00000000-0005-0000-0000-00001C020000}"/>
    <cellStyle name="Neutral 5" xfId="541" xr:uid="{00000000-0005-0000-0000-00001D020000}"/>
    <cellStyle name="Neutralno 2" xfId="542" xr:uid="{00000000-0005-0000-0000-00001E020000}"/>
    <cellStyle name="Neutralno 2 2" xfId="543" xr:uid="{00000000-0005-0000-0000-00001F020000}"/>
    <cellStyle name="Neutralno 2 2 2" xfId="544" xr:uid="{00000000-0005-0000-0000-000020020000}"/>
    <cellStyle name="Neutralno 2 3" xfId="545" xr:uid="{00000000-0005-0000-0000-000021020000}"/>
    <cellStyle name="Normal" xfId="546" xr:uid="{00000000-0005-0000-0000-000022020000}"/>
    <cellStyle name="Normal 10" xfId="547" xr:uid="{00000000-0005-0000-0000-000023020000}"/>
    <cellStyle name="Normal 10 2" xfId="548" xr:uid="{00000000-0005-0000-0000-000024020000}"/>
    <cellStyle name="Normal 10 2 2" xfId="549" xr:uid="{00000000-0005-0000-0000-000025020000}"/>
    <cellStyle name="Normal 10 3" xfId="550" xr:uid="{00000000-0005-0000-0000-000026020000}"/>
    <cellStyle name="Normal 11" xfId="551" xr:uid="{00000000-0005-0000-0000-000027020000}"/>
    <cellStyle name="Normal 11 2" xfId="552" xr:uid="{00000000-0005-0000-0000-000028020000}"/>
    <cellStyle name="Normal 11 2 2" xfId="553" xr:uid="{00000000-0005-0000-0000-000029020000}"/>
    <cellStyle name="Normal 11 3" xfId="554" xr:uid="{00000000-0005-0000-0000-00002A020000}"/>
    <cellStyle name="Normal 12" xfId="555" xr:uid="{00000000-0005-0000-0000-00002B020000}"/>
    <cellStyle name="Normal 12 2" xfId="556" xr:uid="{00000000-0005-0000-0000-00002C020000}"/>
    <cellStyle name="Normal 13" xfId="557" xr:uid="{00000000-0005-0000-0000-00002D020000}"/>
    <cellStyle name="Normal 13 2" xfId="558" xr:uid="{00000000-0005-0000-0000-00002E020000}"/>
    <cellStyle name="Normal 13 2 2" xfId="559" xr:uid="{00000000-0005-0000-0000-00002F020000}"/>
    <cellStyle name="Normal 13 3" xfId="560" xr:uid="{00000000-0005-0000-0000-000030020000}"/>
    <cellStyle name="Normal 14" xfId="561" xr:uid="{00000000-0005-0000-0000-000031020000}"/>
    <cellStyle name="Normal 14 2" xfId="562" xr:uid="{00000000-0005-0000-0000-000032020000}"/>
    <cellStyle name="Normal 15" xfId="563" xr:uid="{00000000-0005-0000-0000-000033020000}"/>
    <cellStyle name="Normal 15 2" xfId="564" xr:uid="{00000000-0005-0000-0000-000034020000}"/>
    <cellStyle name="Normal 15 2 2" xfId="565" xr:uid="{00000000-0005-0000-0000-000035020000}"/>
    <cellStyle name="Normal 15 3" xfId="566" xr:uid="{00000000-0005-0000-0000-000036020000}"/>
    <cellStyle name="Normal 16" xfId="567" xr:uid="{00000000-0005-0000-0000-000037020000}"/>
    <cellStyle name="Normal 16 2" xfId="568" xr:uid="{00000000-0005-0000-0000-000038020000}"/>
    <cellStyle name="Normal 17" xfId="569" xr:uid="{00000000-0005-0000-0000-000039020000}"/>
    <cellStyle name="Normal 17 2" xfId="570" xr:uid="{00000000-0005-0000-0000-00003A020000}"/>
    <cellStyle name="Normal 17 2 2" xfId="571" xr:uid="{00000000-0005-0000-0000-00003B020000}"/>
    <cellStyle name="Normal 17 2 3" xfId="572" xr:uid="{00000000-0005-0000-0000-00003C020000}"/>
    <cellStyle name="Normal 17 3" xfId="573" xr:uid="{00000000-0005-0000-0000-00003D020000}"/>
    <cellStyle name="Normal 17 3 2" xfId="574" xr:uid="{00000000-0005-0000-0000-00003E020000}"/>
    <cellStyle name="Normal 17 3 2 2" xfId="575" xr:uid="{00000000-0005-0000-0000-00003F020000}"/>
    <cellStyle name="Normal 17 3 3" xfId="576" xr:uid="{00000000-0005-0000-0000-000040020000}"/>
    <cellStyle name="Normal 17 3 3 2" xfId="577" xr:uid="{00000000-0005-0000-0000-000041020000}"/>
    <cellStyle name="Normal 17 3 4" xfId="578" xr:uid="{00000000-0005-0000-0000-000042020000}"/>
    <cellStyle name="Normal 17 3 4 2" xfId="579" xr:uid="{00000000-0005-0000-0000-000043020000}"/>
    <cellStyle name="Normal 17 3 5" xfId="580" xr:uid="{00000000-0005-0000-0000-000044020000}"/>
    <cellStyle name="Normal 17 4" xfId="581" xr:uid="{00000000-0005-0000-0000-000045020000}"/>
    <cellStyle name="Normal 17 4 2" xfId="582" xr:uid="{00000000-0005-0000-0000-000046020000}"/>
    <cellStyle name="Normal 17 5" xfId="583" xr:uid="{00000000-0005-0000-0000-000047020000}"/>
    <cellStyle name="Normal 17_2.elektroinstalacije" xfId="584" xr:uid="{00000000-0005-0000-0000-000048020000}"/>
    <cellStyle name="Normal 18" xfId="585" xr:uid="{00000000-0005-0000-0000-000049020000}"/>
    <cellStyle name="Normal 18 2" xfId="586" xr:uid="{00000000-0005-0000-0000-00004A020000}"/>
    <cellStyle name="Normal 19" xfId="587" xr:uid="{00000000-0005-0000-0000-00004B020000}"/>
    <cellStyle name="Normal 19 2" xfId="588" xr:uid="{00000000-0005-0000-0000-00004C020000}"/>
    <cellStyle name="Normal 2" xfId="589" xr:uid="{00000000-0005-0000-0000-00004D020000}"/>
    <cellStyle name="Normal 2 10 2" xfId="590" xr:uid="{00000000-0005-0000-0000-00004E020000}"/>
    <cellStyle name="Normal 2 10 2 2" xfId="591" xr:uid="{00000000-0005-0000-0000-00004F020000}"/>
    <cellStyle name="Normal 2 2" xfId="592" xr:uid="{00000000-0005-0000-0000-000050020000}"/>
    <cellStyle name="Normal 2 2 2" xfId="593" xr:uid="{00000000-0005-0000-0000-000051020000}"/>
    <cellStyle name="Normal 2 2 2 2" xfId="594" xr:uid="{00000000-0005-0000-0000-000052020000}"/>
    <cellStyle name="Normal 2 2 2 2 2" xfId="595" xr:uid="{00000000-0005-0000-0000-000053020000}"/>
    <cellStyle name="Normal 2 2 2 3" xfId="596" xr:uid="{00000000-0005-0000-0000-000054020000}"/>
    <cellStyle name="Normal 2 2 3" xfId="597" xr:uid="{00000000-0005-0000-0000-000055020000}"/>
    <cellStyle name="Normal 2 2 3 2" xfId="598" xr:uid="{00000000-0005-0000-0000-000056020000}"/>
    <cellStyle name="Normal 2 2 3 2 2" xfId="599" xr:uid="{00000000-0005-0000-0000-000057020000}"/>
    <cellStyle name="Normal 2 2 3 3" xfId="600" xr:uid="{00000000-0005-0000-0000-000058020000}"/>
    <cellStyle name="Normal 2 2 4" xfId="601" xr:uid="{00000000-0005-0000-0000-000059020000}"/>
    <cellStyle name="Normal 2 3" xfId="602" xr:uid="{00000000-0005-0000-0000-00005A020000}"/>
    <cellStyle name="Normal 2 3 2" xfId="603" xr:uid="{00000000-0005-0000-0000-00005B020000}"/>
    <cellStyle name="Normal 2 4" xfId="604" xr:uid="{00000000-0005-0000-0000-00005C020000}"/>
    <cellStyle name="Normal 2 4 2" xfId="605" xr:uid="{00000000-0005-0000-0000-00005D020000}"/>
    <cellStyle name="Normal 2 5" xfId="606" xr:uid="{00000000-0005-0000-0000-00005E020000}"/>
    <cellStyle name="Normal 2 5 2" xfId="607" xr:uid="{00000000-0005-0000-0000-00005F020000}"/>
    <cellStyle name="Normal 2 6" xfId="608" xr:uid="{00000000-0005-0000-0000-000060020000}"/>
    <cellStyle name="Normal 2 6 2" xfId="609" xr:uid="{00000000-0005-0000-0000-000061020000}"/>
    <cellStyle name="Normal 2 7" xfId="610" xr:uid="{00000000-0005-0000-0000-000062020000}"/>
    <cellStyle name="Normal 2 7 2" xfId="611" xr:uid="{00000000-0005-0000-0000-000063020000}"/>
    <cellStyle name="Normal 2 8" xfId="612" xr:uid="{00000000-0005-0000-0000-000064020000}"/>
    <cellStyle name="Normal 20" xfId="613" xr:uid="{00000000-0005-0000-0000-000065020000}"/>
    <cellStyle name="Normal 20 2" xfId="614" xr:uid="{00000000-0005-0000-0000-000066020000}"/>
    <cellStyle name="Normal 20 3" xfId="615" xr:uid="{00000000-0005-0000-0000-000067020000}"/>
    <cellStyle name="Normal 20_2.elektroinstalacije" xfId="616" xr:uid="{00000000-0005-0000-0000-000068020000}"/>
    <cellStyle name="Normal 21" xfId="617" xr:uid="{00000000-0005-0000-0000-000069020000}"/>
    <cellStyle name="Normal 21 2" xfId="618" xr:uid="{00000000-0005-0000-0000-00006A020000}"/>
    <cellStyle name="Normal 22" xfId="619" xr:uid="{00000000-0005-0000-0000-00006B020000}"/>
    <cellStyle name="Normal 22 2" xfId="620" xr:uid="{00000000-0005-0000-0000-00006C020000}"/>
    <cellStyle name="Normal 23" xfId="621" xr:uid="{00000000-0005-0000-0000-00006D020000}"/>
    <cellStyle name="Normal 24" xfId="622" xr:uid="{00000000-0005-0000-0000-00006E020000}"/>
    <cellStyle name="Normal 24 2" xfId="623" xr:uid="{00000000-0005-0000-0000-00006F020000}"/>
    <cellStyle name="Normal 25" xfId="624" xr:uid="{00000000-0005-0000-0000-000070020000}"/>
    <cellStyle name="Normal 26" xfId="625" xr:uid="{00000000-0005-0000-0000-000071020000}"/>
    <cellStyle name="Normal 3" xfId="626" xr:uid="{00000000-0005-0000-0000-000072020000}"/>
    <cellStyle name="Normal 3 13" xfId="627" xr:uid="{00000000-0005-0000-0000-000073020000}"/>
    <cellStyle name="Normal 3 13 2" xfId="628" xr:uid="{00000000-0005-0000-0000-000074020000}"/>
    <cellStyle name="Normal 3 18" xfId="629" xr:uid="{00000000-0005-0000-0000-000075020000}"/>
    <cellStyle name="Normal 3 18 2" xfId="630" xr:uid="{00000000-0005-0000-0000-000076020000}"/>
    <cellStyle name="Normal 3 2" xfId="631" xr:uid="{00000000-0005-0000-0000-000077020000}"/>
    <cellStyle name="Normal 3 2 2" xfId="632" xr:uid="{00000000-0005-0000-0000-000078020000}"/>
    <cellStyle name="Normal 3 2 2 2" xfId="633" xr:uid="{00000000-0005-0000-0000-000079020000}"/>
    <cellStyle name="Normal 3 2 3" xfId="634" xr:uid="{00000000-0005-0000-0000-00007A020000}"/>
    <cellStyle name="Normal 3 2 3 2" xfId="635" xr:uid="{00000000-0005-0000-0000-00007B020000}"/>
    <cellStyle name="Normal 3 2 4" xfId="636" xr:uid="{00000000-0005-0000-0000-00007C020000}"/>
    <cellStyle name="Normal 3 2 4 2" xfId="637" xr:uid="{00000000-0005-0000-0000-00007D020000}"/>
    <cellStyle name="Normal 3 2 5" xfId="638" xr:uid="{00000000-0005-0000-0000-00007E020000}"/>
    <cellStyle name="Normal 3 2 5 2" xfId="639" xr:uid="{00000000-0005-0000-0000-00007F020000}"/>
    <cellStyle name="Normal 3 2 6" xfId="640" xr:uid="{00000000-0005-0000-0000-000080020000}"/>
    <cellStyle name="Normal 3 2 6 2" xfId="641" xr:uid="{00000000-0005-0000-0000-000081020000}"/>
    <cellStyle name="Normal 3 2 7" xfId="642" xr:uid="{00000000-0005-0000-0000-000082020000}"/>
    <cellStyle name="Normal 3 3" xfId="643" xr:uid="{00000000-0005-0000-0000-000083020000}"/>
    <cellStyle name="Normal 3 3 2" xfId="644" xr:uid="{00000000-0005-0000-0000-000084020000}"/>
    <cellStyle name="Normal 3 3 3" xfId="645" xr:uid="{00000000-0005-0000-0000-000085020000}"/>
    <cellStyle name="Normal 3 4" xfId="646" xr:uid="{00000000-0005-0000-0000-000086020000}"/>
    <cellStyle name="Normal 3 5" xfId="647" xr:uid="{00000000-0005-0000-0000-000087020000}"/>
    <cellStyle name="Normal 3 5 2" xfId="648" xr:uid="{00000000-0005-0000-0000-000088020000}"/>
    <cellStyle name="Normal 4" xfId="649" xr:uid="{00000000-0005-0000-0000-000089020000}"/>
    <cellStyle name="Normal 4 2" xfId="650" xr:uid="{00000000-0005-0000-0000-00008A020000}"/>
    <cellStyle name="Normal 4 2 2" xfId="651" xr:uid="{00000000-0005-0000-0000-00008B020000}"/>
    <cellStyle name="Normal 4 2 2 2" xfId="652" xr:uid="{00000000-0005-0000-0000-00008C020000}"/>
    <cellStyle name="Normal 4 2 3" xfId="653" xr:uid="{00000000-0005-0000-0000-00008D020000}"/>
    <cellStyle name="Normal 4 2 3 2" xfId="654" xr:uid="{00000000-0005-0000-0000-00008E020000}"/>
    <cellStyle name="Normal 4 2 4" xfId="655" xr:uid="{00000000-0005-0000-0000-00008F020000}"/>
    <cellStyle name="Normal 4 3" xfId="656" xr:uid="{00000000-0005-0000-0000-000090020000}"/>
    <cellStyle name="Normal 4 3 2" xfId="657" xr:uid="{00000000-0005-0000-0000-000091020000}"/>
    <cellStyle name="Normal 4 3 2 2" xfId="658" xr:uid="{00000000-0005-0000-0000-000092020000}"/>
    <cellStyle name="Normal 4 3 3" xfId="659" xr:uid="{00000000-0005-0000-0000-000093020000}"/>
    <cellStyle name="Normal 4 4" xfId="660" xr:uid="{00000000-0005-0000-0000-000094020000}"/>
    <cellStyle name="Normal 4 4 2" xfId="661" xr:uid="{00000000-0005-0000-0000-000095020000}"/>
    <cellStyle name="Normal 4 5" xfId="662" xr:uid="{00000000-0005-0000-0000-000096020000}"/>
    <cellStyle name="Normal 4_2.elektroinstalacije" xfId="663" xr:uid="{00000000-0005-0000-0000-000097020000}"/>
    <cellStyle name="Normal 5" xfId="664" xr:uid="{00000000-0005-0000-0000-000098020000}"/>
    <cellStyle name="Normal 5 2" xfId="665" xr:uid="{00000000-0005-0000-0000-000099020000}"/>
    <cellStyle name="Normal 5 2 2" xfId="666" xr:uid="{00000000-0005-0000-0000-00009A020000}"/>
    <cellStyle name="Normal 5 2 2 2" xfId="667" xr:uid="{00000000-0005-0000-0000-00009B020000}"/>
    <cellStyle name="Normal 5 2 3" xfId="668" xr:uid="{00000000-0005-0000-0000-00009C020000}"/>
    <cellStyle name="Normal 5 3" xfId="669" xr:uid="{00000000-0005-0000-0000-00009D020000}"/>
    <cellStyle name="Normal 5 4" xfId="670" xr:uid="{00000000-0005-0000-0000-00009E020000}"/>
    <cellStyle name="Normal 5 8" xfId="671" xr:uid="{00000000-0005-0000-0000-00009F020000}"/>
    <cellStyle name="Normal 5 8 2" xfId="672" xr:uid="{00000000-0005-0000-0000-0000A0020000}"/>
    <cellStyle name="Normal 6" xfId="673" xr:uid="{00000000-0005-0000-0000-0000A1020000}"/>
    <cellStyle name="Normal 6 2" xfId="674" xr:uid="{00000000-0005-0000-0000-0000A2020000}"/>
    <cellStyle name="Normal 6 2 2" xfId="675" xr:uid="{00000000-0005-0000-0000-0000A3020000}"/>
    <cellStyle name="Normal 6 3" xfId="676" xr:uid="{00000000-0005-0000-0000-0000A4020000}"/>
    <cellStyle name="Normal 7" xfId="677" xr:uid="{00000000-0005-0000-0000-0000A5020000}"/>
    <cellStyle name="Normal 7 2" xfId="678" xr:uid="{00000000-0005-0000-0000-0000A6020000}"/>
    <cellStyle name="Normal 7 2 2" xfId="679" xr:uid="{00000000-0005-0000-0000-0000A7020000}"/>
    <cellStyle name="Normal 7 3" xfId="680" xr:uid="{00000000-0005-0000-0000-0000A8020000}"/>
    <cellStyle name="Normal 7 3 2" xfId="681" xr:uid="{00000000-0005-0000-0000-0000A9020000}"/>
    <cellStyle name="Normal 7 4" xfId="682" xr:uid="{00000000-0005-0000-0000-0000AA020000}"/>
    <cellStyle name="Normal 7 4 2" xfId="683" xr:uid="{00000000-0005-0000-0000-0000AB020000}"/>
    <cellStyle name="Normal 7 5" xfId="684" xr:uid="{00000000-0005-0000-0000-0000AC020000}"/>
    <cellStyle name="Normal 7 5 2" xfId="685" xr:uid="{00000000-0005-0000-0000-0000AD020000}"/>
    <cellStyle name="Normal 7 6" xfId="686" xr:uid="{00000000-0005-0000-0000-0000AE020000}"/>
    <cellStyle name="Normal 8" xfId="687" xr:uid="{00000000-0005-0000-0000-0000AF020000}"/>
    <cellStyle name="Normal 8 2" xfId="688" xr:uid="{00000000-0005-0000-0000-0000B0020000}"/>
    <cellStyle name="Normal 9" xfId="689" xr:uid="{00000000-0005-0000-0000-0000B1020000}"/>
    <cellStyle name="Normal 9 2" xfId="690" xr:uid="{00000000-0005-0000-0000-0000B2020000}"/>
    <cellStyle name="Normal moj" xfId="691" xr:uid="{00000000-0005-0000-0000-0000B3020000}"/>
    <cellStyle name="Normal moj 2" xfId="692" xr:uid="{00000000-0005-0000-0000-0000B4020000}"/>
    <cellStyle name="Normal_42-2006 Troškovnik Solar" xfId="693" xr:uid="{00000000-0005-0000-0000-0000B5020000}"/>
    <cellStyle name="Normal1" xfId="694" xr:uid="{00000000-0005-0000-0000-0000B6020000}"/>
    <cellStyle name="Normal3" xfId="695" xr:uid="{00000000-0005-0000-0000-0000B7020000}"/>
    <cellStyle name="Normalno" xfId="0" builtinId="0"/>
    <cellStyle name="Normalno 10" xfId="696" xr:uid="{00000000-0005-0000-0000-0000B9020000}"/>
    <cellStyle name="Normalno 10 2" xfId="697" xr:uid="{00000000-0005-0000-0000-0000BA020000}"/>
    <cellStyle name="Normalno 10 2 2" xfId="698" xr:uid="{00000000-0005-0000-0000-0000BB020000}"/>
    <cellStyle name="Normalno 10 3" xfId="699" xr:uid="{00000000-0005-0000-0000-0000BC020000}"/>
    <cellStyle name="Normalno 10 3 2 2" xfId="700" xr:uid="{00000000-0005-0000-0000-0000BD020000}"/>
    <cellStyle name="Normalno 100" xfId="701" xr:uid="{00000000-0005-0000-0000-0000BE020000}"/>
    <cellStyle name="Normalno 100 2" xfId="702" xr:uid="{00000000-0005-0000-0000-0000BF020000}"/>
    <cellStyle name="Normalno 101" xfId="703" xr:uid="{00000000-0005-0000-0000-0000C0020000}"/>
    <cellStyle name="Normalno 102" xfId="704" xr:uid="{00000000-0005-0000-0000-0000C1020000}"/>
    <cellStyle name="Normalno 103" xfId="705" xr:uid="{00000000-0005-0000-0000-0000C2020000}"/>
    <cellStyle name="Normalno 104" xfId="706" xr:uid="{00000000-0005-0000-0000-0000C3020000}"/>
    <cellStyle name="Normalno 105" xfId="707" xr:uid="{00000000-0005-0000-0000-0000C4020000}"/>
    <cellStyle name="Normalno 11" xfId="708" xr:uid="{00000000-0005-0000-0000-0000C5020000}"/>
    <cellStyle name="Normalno 11 2" xfId="709" xr:uid="{00000000-0005-0000-0000-0000C6020000}"/>
    <cellStyle name="Normalno 11 2 2" xfId="710" xr:uid="{00000000-0005-0000-0000-0000C7020000}"/>
    <cellStyle name="Normalno 11 3" xfId="711" xr:uid="{00000000-0005-0000-0000-0000C8020000}"/>
    <cellStyle name="Normalno 12" xfId="712" xr:uid="{00000000-0005-0000-0000-0000C9020000}"/>
    <cellStyle name="Normalno 12 2" xfId="713" xr:uid="{00000000-0005-0000-0000-0000CA020000}"/>
    <cellStyle name="Normalno 13" xfId="714" xr:uid="{00000000-0005-0000-0000-0000CB020000}"/>
    <cellStyle name="Normalno 13 2" xfId="715" xr:uid="{00000000-0005-0000-0000-0000CC020000}"/>
    <cellStyle name="Normalno 14" xfId="716" xr:uid="{00000000-0005-0000-0000-0000CD020000}"/>
    <cellStyle name="Normalno 14 2" xfId="717" xr:uid="{00000000-0005-0000-0000-0000CE020000}"/>
    <cellStyle name="Normalno 15" xfId="718" xr:uid="{00000000-0005-0000-0000-0000CF020000}"/>
    <cellStyle name="Normalno 15 2" xfId="719" xr:uid="{00000000-0005-0000-0000-0000D0020000}"/>
    <cellStyle name="Normalno 16" xfId="720" xr:uid="{00000000-0005-0000-0000-0000D1020000}"/>
    <cellStyle name="Normalno 16 2" xfId="721" xr:uid="{00000000-0005-0000-0000-0000D2020000}"/>
    <cellStyle name="Normalno 17" xfId="722" xr:uid="{00000000-0005-0000-0000-0000D3020000}"/>
    <cellStyle name="Normalno 17 2" xfId="723" xr:uid="{00000000-0005-0000-0000-0000D4020000}"/>
    <cellStyle name="Normalno 18" xfId="724" xr:uid="{00000000-0005-0000-0000-0000D5020000}"/>
    <cellStyle name="Normalno 18 2" xfId="725" xr:uid="{00000000-0005-0000-0000-0000D6020000}"/>
    <cellStyle name="Normalno 19" xfId="726" xr:uid="{00000000-0005-0000-0000-0000D7020000}"/>
    <cellStyle name="Normalno 19 2" xfId="727" xr:uid="{00000000-0005-0000-0000-0000D8020000}"/>
    <cellStyle name="Normalno 2" xfId="728" xr:uid="{00000000-0005-0000-0000-0000D9020000}"/>
    <cellStyle name="Normalno 2 10" xfId="729" xr:uid="{00000000-0005-0000-0000-0000DA020000}"/>
    <cellStyle name="Normalno 2 10 2" xfId="730" xr:uid="{00000000-0005-0000-0000-0000DB020000}"/>
    <cellStyle name="Normalno 2 11" xfId="731" xr:uid="{00000000-0005-0000-0000-0000DC020000}"/>
    <cellStyle name="Normalno 2 11 2" xfId="732" xr:uid="{00000000-0005-0000-0000-0000DD020000}"/>
    <cellStyle name="Normalno 2 12" xfId="733" xr:uid="{00000000-0005-0000-0000-0000DE020000}"/>
    <cellStyle name="Normalno 2 2" xfId="734" xr:uid="{00000000-0005-0000-0000-0000DF020000}"/>
    <cellStyle name="Normalno 2 2 2" xfId="735" xr:uid="{00000000-0005-0000-0000-0000E0020000}"/>
    <cellStyle name="Normalno 2 2 2 2" xfId="736" xr:uid="{00000000-0005-0000-0000-0000E1020000}"/>
    <cellStyle name="Normalno 2 2 2 2 2" xfId="737" xr:uid="{00000000-0005-0000-0000-0000E2020000}"/>
    <cellStyle name="Normalno 2 2 2 3" xfId="738" xr:uid="{00000000-0005-0000-0000-0000E3020000}"/>
    <cellStyle name="Normalno 2 2 3" xfId="739" xr:uid="{00000000-0005-0000-0000-0000E4020000}"/>
    <cellStyle name="Normalno 2 2 3 2" xfId="740" xr:uid="{00000000-0005-0000-0000-0000E5020000}"/>
    <cellStyle name="Normalno 2 2 4" xfId="741" xr:uid="{00000000-0005-0000-0000-0000E6020000}"/>
    <cellStyle name="Normalno 2 2 5" xfId="742" xr:uid="{00000000-0005-0000-0000-0000E7020000}"/>
    <cellStyle name="Normalno 2 2_KTC-Pakrac_TC+BP_GHV-TROŠKOVNIK" xfId="743" xr:uid="{00000000-0005-0000-0000-0000E8020000}"/>
    <cellStyle name="Normalno 2 3" xfId="744" xr:uid="{00000000-0005-0000-0000-0000E9020000}"/>
    <cellStyle name="Normalno 2 3 2" xfId="745" xr:uid="{00000000-0005-0000-0000-0000EA020000}"/>
    <cellStyle name="Normalno 2 3 2 2" xfId="746" xr:uid="{00000000-0005-0000-0000-0000EB020000}"/>
    <cellStyle name="Normalno 2 3 3" xfId="747" xr:uid="{00000000-0005-0000-0000-0000EC020000}"/>
    <cellStyle name="Normalno 2 3 3 2" xfId="748" xr:uid="{00000000-0005-0000-0000-0000ED020000}"/>
    <cellStyle name="Normalno 2 3 4" xfId="749" xr:uid="{00000000-0005-0000-0000-0000EE020000}"/>
    <cellStyle name="Normalno 2 4" xfId="750" xr:uid="{00000000-0005-0000-0000-0000EF020000}"/>
    <cellStyle name="Normalno 2 4 2" xfId="751" xr:uid="{00000000-0005-0000-0000-0000F0020000}"/>
    <cellStyle name="Normalno 2 4 2 2" xfId="752" xr:uid="{00000000-0005-0000-0000-0000F1020000}"/>
    <cellStyle name="Normalno 2 4 3" xfId="753" xr:uid="{00000000-0005-0000-0000-0000F2020000}"/>
    <cellStyle name="Normalno 2 5" xfId="754" xr:uid="{00000000-0005-0000-0000-0000F3020000}"/>
    <cellStyle name="Normalno 2 5 2" xfId="755" xr:uid="{00000000-0005-0000-0000-0000F4020000}"/>
    <cellStyle name="Normalno 2 5 2 2" xfId="756" xr:uid="{00000000-0005-0000-0000-0000F5020000}"/>
    <cellStyle name="Normalno 2 5 3" xfId="757" xr:uid="{00000000-0005-0000-0000-0000F6020000}"/>
    <cellStyle name="Normalno 2 6" xfId="758" xr:uid="{00000000-0005-0000-0000-0000F7020000}"/>
    <cellStyle name="Normalno 2 6 2" xfId="759" xr:uid="{00000000-0005-0000-0000-0000F8020000}"/>
    <cellStyle name="Normalno 2 7" xfId="760" xr:uid="{00000000-0005-0000-0000-0000F9020000}"/>
    <cellStyle name="Normalno 2 7 2" xfId="761" xr:uid="{00000000-0005-0000-0000-0000FA020000}"/>
    <cellStyle name="Normalno 2 8" xfId="762" xr:uid="{00000000-0005-0000-0000-0000FB020000}"/>
    <cellStyle name="Normalno 2 8 2" xfId="763" xr:uid="{00000000-0005-0000-0000-0000FC020000}"/>
    <cellStyle name="Normalno 2 9" xfId="764" xr:uid="{00000000-0005-0000-0000-0000FD020000}"/>
    <cellStyle name="Normalno 2 9 2" xfId="765" xr:uid="{00000000-0005-0000-0000-0000FE020000}"/>
    <cellStyle name="Normalno 2_KTC-Pakrac_TC+BP_GHV-TROŠKOVNIK" xfId="766" xr:uid="{00000000-0005-0000-0000-0000FF020000}"/>
    <cellStyle name="Normalno 20" xfId="767" xr:uid="{00000000-0005-0000-0000-000000030000}"/>
    <cellStyle name="Normalno 20 2" xfId="768" xr:uid="{00000000-0005-0000-0000-000001030000}"/>
    <cellStyle name="Normalno 21" xfId="769" xr:uid="{00000000-0005-0000-0000-000002030000}"/>
    <cellStyle name="Normalno 21 2" xfId="770" xr:uid="{00000000-0005-0000-0000-000003030000}"/>
    <cellStyle name="Normalno 22" xfId="771" xr:uid="{00000000-0005-0000-0000-000004030000}"/>
    <cellStyle name="Normalno 22 2" xfId="772" xr:uid="{00000000-0005-0000-0000-000005030000}"/>
    <cellStyle name="Normalno 23" xfId="773" xr:uid="{00000000-0005-0000-0000-000006030000}"/>
    <cellStyle name="Normalno 23 2" xfId="774" xr:uid="{00000000-0005-0000-0000-000007030000}"/>
    <cellStyle name="Normalno 23 2 2" xfId="775" xr:uid="{00000000-0005-0000-0000-000008030000}"/>
    <cellStyle name="Normalno 23 3" xfId="776" xr:uid="{00000000-0005-0000-0000-000009030000}"/>
    <cellStyle name="Normalno 24" xfId="777" xr:uid="{00000000-0005-0000-0000-00000A030000}"/>
    <cellStyle name="Normalno 24 2" xfId="778" xr:uid="{00000000-0005-0000-0000-00000B030000}"/>
    <cellStyle name="Normalno 24 2 2" xfId="779" xr:uid="{00000000-0005-0000-0000-00000C030000}"/>
    <cellStyle name="Normalno 24 3" xfId="780" xr:uid="{00000000-0005-0000-0000-00000D030000}"/>
    <cellStyle name="Normalno 25" xfId="781" xr:uid="{00000000-0005-0000-0000-00000E030000}"/>
    <cellStyle name="Normalno 25 2" xfId="782" xr:uid="{00000000-0005-0000-0000-00000F030000}"/>
    <cellStyle name="Normalno 25 2 2" xfId="783" xr:uid="{00000000-0005-0000-0000-000010030000}"/>
    <cellStyle name="Normalno 25 3" xfId="784" xr:uid="{00000000-0005-0000-0000-000011030000}"/>
    <cellStyle name="Normalno 26" xfId="785" xr:uid="{00000000-0005-0000-0000-000012030000}"/>
    <cellStyle name="Normalno 26 2" xfId="786" xr:uid="{00000000-0005-0000-0000-000013030000}"/>
    <cellStyle name="Normalno 26 2 2" xfId="787" xr:uid="{00000000-0005-0000-0000-000014030000}"/>
    <cellStyle name="Normalno 26 3" xfId="788" xr:uid="{00000000-0005-0000-0000-000015030000}"/>
    <cellStyle name="Normalno 27" xfId="789" xr:uid="{00000000-0005-0000-0000-000016030000}"/>
    <cellStyle name="Normalno 27 2" xfId="790" xr:uid="{00000000-0005-0000-0000-000017030000}"/>
    <cellStyle name="Normalno 28" xfId="791" xr:uid="{00000000-0005-0000-0000-000018030000}"/>
    <cellStyle name="Normalno 28 2" xfId="792" xr:uid="{00000000-0005-0000-0000-000019030000}"/>
    <cellStyle name="Normalno 29" xfId="793" xr:uid="{00000000-0005-0000-0000-00001A030000}"/>
    <cellStyle name="Normalno 29 2" xfId="794" xr:uid="{00000000-0005-0000-0000-00001B030000}"/>
    <cellStyle name="Normalno 3" xfId="795" xr:uid="{00000000-0005-0000-0000-00001C030000}"/>
    <cellStyle name="Normalno 3 2" xfId="796" xr:uid="{00000000-0005-0000-0000-00001D030000}"/>
    <cellStyle name="Normalno 3 2 2" xfId="797" xr:uid="{00000000-0005-0000-0000-00001E030000}"/>
    <cellStyle name="Normalno 3 2 2 2" xfId="798" xr:uid="{00000000-0005-0000-0000-00001F030000}"/>
    <cellStyle name="Normalno 3 2 3" xfId="799" xr:uid="{00000000-0005-0000-0000-000020030000}"/>
    <cellStyle name="Normalno 3 3" xfId="800" xr:uid="{00000000-0005-0000-0000-000021030000}"/>
    <cellStyle name="Normalno 3 3 2" xfId="801" xr:uid="{00000000-0005-0000-0000-000022030000}"/>
    <cellStyle name="Normalno 3 3 2 2" xfId="802" xr:uid="{00000000-0005-0000-0000-000023030000}"/>
    <cellStyle name="Normalno 3 3 3" xfId="803" xr:uid="{00000000-0005-0000-0000-000024030000}"/>
    <cellStyle name="Normalno 3 4" xfId="804" xr:uid="{00000000-0005-0000-0000-000025030000}"/>
    <cellStyle name="Normalno 3 4 2" xfId="805" xr:uid="{00000000-0005-0000-0000-000026030000}"/>
    <cellStyle name="Normalno 3 4 3" xfId="806" xr:uid="{00000000-0005-0000-0000-000027030000}"/>
    <cellStyle name="Normalno 3 5" xfId="807" xr:uid="{00000000-0005-0000-0000-000028030000}"/>
    <cellStyle name="Normalno 3 5 2" xfId="808" xr:uid="{00000000-0005-0000-0000-000029030000}"/>
    <cellStyle name="Normalno 3 5 2 2" xfId="809" xr:uid="{00000000-0005-0000-0000-00002A030000}"/>
    <cellStyle name="Normalno 3 5 3" xfId="810" xr:uid="{00000000-0005-0000-0000-00002B030000}"/>
    <cellStyle name="Normalno 3 6" xfId="811" xr:uid="{00000000-0005-0000-0000-00002C030000}"/>
    <cellStyle name="Normalno 3 6 2" xfId="812" xr:uid="{00000000-0005-0000-0000-00002D030000}"/>
    <cellStyle name="Normalno 3 7" xfId="813" xr:uid="{00000000-0005-0000-0000-00002E030000}"/>
    <cellStyle name="Normalno 3_KTC-Pakrac_TC+BP_GHV-TROŠKOVNIK" xfId="814" xr:uid="{00000000-0005-0000-0000-00002F030000}"/>
    <cellStyle name="Normalno 30" xfId="815" xr:uid="{00000000-0005-0000-0000-000030030000}"/>
    <cellStyle name="Normalno 30 2" xfId="816" xr:uid="{00000000-0005-0000-0000-000031030000}"/>
    <cellStyle name="Normalno 31" xfId="817" xr:uid="{00000000-0005-0000-0000-000032030000}"/>
    <cellStyle name="Normalno 31 2" xfId="818" xr:uid="{00000000-0005-0000-0000-000033030000}"/>
    <cellStyle name="Normalno 32" xfId="819" xr:uid="{00000000-0005-0000-0000-000034030000}"/>
    <cellStyle name="Normalno 32 2" xfId="820" xr:uid="{00000000-0005-0000-0000-000035030000}"/>
    <cellStyle name="Normalno 33" xfId="821" xr:uid="{00000000-0005-0000-0000-000036030000}"/>
    <cellStyle name="Normalno 33 2" xfId="822" xr:uid="{00000000-0005-0000-0000-000037030000}"/>
    <cellStyle name="Normalno 34" xfId="823" xr:uid="{00000000-0005-0000-0000-000038030000}"/>
    <cellStyle name="Normalno 34 2" xfId="824" xr:uid="{00000000-0005-0000-0000-000039030000}"/>
    <cellStyle name="Normalno 35" xfId="825" xr:uid="{00000000-0005-0000-0000-00003A030000}"/>
    <cellStyle name="Normalno 35 2" xfId="826" xr:uid="{00000000-0005-0000-0000-00003B030000}"/>
    <cellStyle name="Normalno 36" xfId="827" xr:uid="{00000000-0005-0000-0000-00003C030000}"/>
    <cellStyle name="Normalno 36 2" xfId="828" xr:uid="{00000000-0005-0000-0000-00003D030000}"/>
    <cellStyle name="Normalno 37" xfId="829" xr:uid="{00000000-0005-0000-0000-00003E030000}"/>
    <cellStyle name="Normalno 37 2" xfId="830" xr:uid="{00000000-0005-0000-0000-00003F030000}"/>
    <cellStyle name="Normalno 38" xfId="831" xr:uid="{00000000-0005-0000-0000-000040030000}"/>
    <cellStyle name="Normalno 38 2" xfId="832" xr:uid="{00000000-0005-0000-0000-000041030000}"/>
    <cellStyle name="Normalno 39" xfId="833" xr:uid="{00000000-0005-0000-0000-000042030000}"/>
    <cellStyle name="Normalno 39 2" xfId="834" xr:uid="{00000000-0005-0000-0000-000043030000}"/>
    <cellStyle name="Normalno 4" xfId="835" xr:uid="{00000000-0005-0000-0000-000044030000}"/>
    <cellStyle name="Normalno 4 2" xfId="836" xr:uid="{00000000-0005-0000-0000-000045030000}"/>
    <cellStyle name="Normalno 4 2 2" xfId="837" xr:uid="{00000000-0005-0000-0000-000046030000}"/>
    <cellStyle name="Normalno 4 2 2 2" xfId="838" xr:uid="{00000000-0005-0000-0000-000047030000}"/>
    <cellStyle name="Normalno 4 2 2 2 2" xfId="839" xr:uid="{00000000-0005-0000-0000-000048030000}"/>
    <cellStyle name="Normalno 4 2 2 3" xfId="840" xr:uid="{00000000-0005-0000-0000-000049030000}"/>
    <cellStyle name="Normalno 4 2 3" xfId="841" xr:uid="{00000000-0005-0000-0000-00004A030000}"/>
    <cellStyle name="Normalno 4 2 3 2" xfId="842" xr:uid="{00000000-0005-0000-0000-00004B030000}"/>
    <cellStyle name="Normalno 4 2 4" xfId="843" xr:uid="{00000000-0005-0000-0000-00004C030000}"/>
    <cellStyle name="Normalno 4 2 4 2" xfId="844" xr:uid="{00000000-0005-0000-0000-00004D030000}"/>
    <cellStyle name="Normalno 4 2 5" xfId="845" xr:uid="{00000000-0005-0000-0000-00004E030000}"/>
    <cellStyle name="Normalno 4 3" xfId="846" xr:uid="{00000000-0005-0000-0000-00004F030000}"/>
    <cellStyle name="Normalno 4 4" xfId="847" xr:uid="{00000000-0005-0000-0000-000050030000}"/>
    <cellStyle name="Normalno 4 4 2" xfId="848" xr:uid="{00000000-0005-0000-0000-000051030000}"/>
    <cellStyle name="Normalno 4 5" xfId="849" xr:uid="{00000000-0005-0000-0000-000052030000}"/>
    <cellStyle name="Normalno 4_KTC-Pakrac_TC+BP_GHV-TROŠKOVNIK" xfId="850" xr:uid="{00000000-0005-0000-0000-000053030000}"/>
    <cellStyle name="Normalno 40" xfId="851" xr:uid="{00000000-0005-0000-0000-000054030000}"/>
    <cellStyle name="Normalno 40 2" xfId="852" xr:uid="{00000000-0005-0000-0000-000055030000}"/>
    <cellStyle name="Normalno 41" xfId="853" xr:uid="{00000000-0005-0000-0000-000056030000}"/>
    <cellStyle name="Normalno 41 2" xfId="854" xr:uid="{00000000-0005-0000-0000-000057030000}"/>
    <cellStyle name="Normalno 42" xfId="855" xr:uid="{00000000-0005-0000-0000-000058030000}"/>
    <cellStyle name="Normalno 42 2" xfId="856" xr:uid="{00000000-0005-0000-0000-000059030000}"/>
    <cellStyle name="Normalno 43" xfId="857" xr:uid="{00000000-0005-0000-0000-00005A030000}"/>
    <cellStyle name="Normalno 43 2" xfId="858" xr:uid="{00000000-0005-0000-0000-00005B030000}"/>
    <cellStyle name="Normalno 44" xfId="859" xr:uid="{00000000-0005-0000-0000-00005C030000}"/>
    <cellStyle name="Normalno 44 2" xfId="860" xr:uid="{00000000-0005-0000-0000-00005D030000}"/>
    <cellStyle name="Normalno 45" xfId="861" xr:uid="{00000000-0005-0000-0000-00005E030000}"/>
    <cellStyle name="Normalno 45 2" xfId="862" xr:uid="{00000000-0005-0000-0000-00005F030000}"/>
    <cellStyle name="Normalno 46" xfId="863" xr:uid="{00000000-0005-0000-0000-000060030000}"/>
    <cellStyle name="Normalno 46 2" xfId="864" xr:uid="{00000000-0005-0000-0000-000061030000}"/>
    <cellStyle name="Normalno 47" xfId="865" xr:uid="{00000000-0005-0000-0000-000062030000}"/>
    <cellStyle name="Normalno 47 2" xfId="866" xr:uid="{00000000-0005-0000-0000-000063030000}"/>
    <cellStyle name="Normalno 48" xfId="867" xr:uid="{00000000-0005-0000-0000-000064030000}"/>
    <cellStyle name="Normalno 48 2" xfId="868" xr:uid="{00000000-0005-0000-0000-000065030000}"/>
    <cellStyle name="Normalno 49" xfId="869" xr:uid="{00000000-0005-0000-0000-000066030000}"/>
    <cellStyle name="Normalno 49 2" xfId="870" xr:uid="{00000000-0005-0000-0000-000067030000}"/>
    <cellStyle name="Normalno 5" xfId="871" xr:uid="{00000000-0005-0000-0000-000068030000}"/>
    <cellStyle name="Normalno 5 2" xfId="872" xr:uid="{00000000-0005-0000-0000-000069030000}"/>
    <cellStyle name="Normalno 5 2 2" xfId="873" xr:uid="{00000000-0005-0000-0000-00006A030000}"/>
    <cellStyle name="Normalno 5 2 2 2" xfId="874" xr:uid="{00000000-0005-0000-0000-00006B030000}"/>
    <cellStyle name="Normalno 5 2 3" xfId="875" xr:uid="{00000000-0005-0000-0000-00006C030000}"/>
    <cellStyle name="Normalno 5 3" xfId="876" xr:uid="{00000000-0005-0000-0000-00006D030000}"/>
    <cellStyle name="Normalno 5 3 2" xfId="877" xr:uid="{00000000-0005-0000-0000-00006E030000}"/>
    <cellStyle name="Normalno 5 4" xfId="878" xr:uid="{00000000-0005-0000-0000-00006F030000}"/>
    <cellStyle name="Normalno 5 4 2" xfId="879" xr:uid="{00000000-0005-0000-0000-000070030000}"/>
    <cellStyle name="Normalno 5 5" xfId="880" xr:uid="{00000000-0005-0000-0000-000071030000}"/>
    <cellStyle name="Normalno 50" xfId="881" xr:uid="{00000000-0005-0000-0000-000072030000}"/>
    <cellStyle name="Normalno 50 2" xfId="882" xr:uid="{00000000-0005-0000-0000-000073030000}"/>
    <cellStyle name="Normalno 51" xfId="883" xr:uid="{00000000-0005-0000-0000-000074030000}"/>
    <cellStyle name="Normalno 51 2" xfId="884" xr:uid="{00000000-0005-0000-0000-000075030000}"/>
    <cellStyle name="Normalno 52" xfId="885" xr:uid="{00000000-0005-0000-0000-000076030000}"/>
    <cellStyle name="Normalno 52 2" xfId="886" xr:uid="{00000000-0005-0000-0000-000077030000}"/>
    <cellStyle name="Normalno 53" xfId="887" xr:uid="{00000000-0005-0000-0000-000078030000}"/>
    <cellStyle name="Normalno 53 2" xfId="888" xr:uid="{00000000-0005-0000-0000-000079030000}"/>
    <cellStyle name="Normalno 54" xfId="889" xr:uid="{00000000-0005-0000-0000-00007A030000}"/>
    <cellStyle name="Normalno 54 2" xfId="890" xr:uid="{00000000-0005-0000-0000-00007B030000}"/>
    <cellStyle name="Normalno 55" xfId="891" xr:uid="{00000000-0005-0000-0000-00007C030000}"/>
    <cellStyle name="Normalno 55 2" xfId="892" xr:uid="{00000000-0005-0000-0000-00007D030000}"/>
    <cellStyle name="Normalno 56" xfId="893" xr:uid="{00000000-0005-0000-0000-00007E030000}"/>
    <cellStyle name="Normalno 56 2" xfId="894" xr:uid="{00000000-0005-0000-0000-00007F030000}"/>
    <cellStyle name="Normalno 57" xfId="895" xr:uid="{00000000-0005-0000-0000-000080030000}"/>
    <cellStyle name="Normalno 57 2" xfId="896" xr:uid="{00000000-0005-0000-0000-000081030000}"/>
    <cellStyle name="Normalno 58" xfId="897" xr:uid="{00000000-0005-0000-0000-000082030000}"/>
    <cellStyle name="Normalno 58 2" xfId="898" xr:uid="{00000000-0005-0000-0000-000083030000}"/>
    <cellStyle name="Normalno 59" xfId="899" xr:uid="{00000000-0005-0000-0000-000084030000}"/>
    <cellStyle name="Normalno 59 2" xfId="900" xr:uid="{00000000-0005-0000-0000-000085030000}"/>
    <cellStyle name="Normalno 6" xfId="901" xr:uid="{00000000-0005-0000-0000-000086030000}"/>
    <cellStyle name="Normalno 6 2" xfId="902" xr:uid="{00000000-0005-0000-0000-000087030000}"/>
    <cellStyle name="Normalno 6 2 2" xfId="903" xr:uid="{00000000-0005-0000-0000-000088030000}"/>
    <cellStyle name="Normalno 6 3" xfId="904" xr:uid="{00000000-0005-0000-0000-000089030000}"/>
    <cellStyle name="Normalno 6 3 2" xfId="905" xr:uid="{00000000-0005-0000-0000-00008A030000}"/>
    <cellStyle name="Normalno 6 4" xfId="906" xr:uid="{00000000-0005-0000-0000-00008B030000}"/>
    <cellStyle name="Normalno 6 4 2" xfId="907" xr:uid="{00000000-0005-0000-0000-00008C030000}"/>
    <cellStyle name="Normalno 6 5" xfId="908" xr:uid="{00000000-0005-0000-0000-00008D030000}"/>
    <cellStyle name="Normalno 6 5 2" xfId="909" xr:uid="{00000000-0005-0000-0000-00008E030000}"/>
    <cellStyle name="Normalno 6 6" xfId="910" xr:uid="{00000000-0005-0000-0000-00008F030000}"/>
    <cellStyle name="Normalno 6 6 2" xfId="911" xr:uid="{00000000-0005-0000-0000-000090030000}"/>
    <cellStyle name="Normalno 6 7" xfId="912" xr:uid="{00000000-0005-0000-0000-000091030000}"/>
    <cellStyle name="Normalno 60" xfId="913" xr:uid="{00000000-0005-0000-0000-000092030000}"/>
    <cellStyle name="Normalno 60 2" xfId="914" xr:uid="{00000000-0005-0000-0000-000093030000}"/>
    <cellStyle name="Normalno 61" xfId="915" xr:uid="{00000000-0005-0000-0000-000094030000}"/>
    <cellStyle name="Normalno 61 2" xfId="916" xr:uid="{00000000-0005-0000-0000-000095030000}"/>
    <cellStyle name="Normalno 62" xfId="917" xr:uid="{00000000-0005-0000-0000-000096030000}"/>
    <cellStyle name="Normalno 62 2" xfId="918" xr:uid="{00000000-0005-0000-0000-000097030000}"/>
    <cellStyle name="Normalno 63" xfId="919" xr:uid="{00000000-0005-0000-0000-000098030000}"/>
    <cellStyle name="Normalno 63 2" xfId="920" xr:uid="{00000000-0005-0000-0000-000099030000}"/>
    <cellStyle name="Normalno 64" xfId="921" xr:uid="{00000000-0005-0000-0000-00009A030000}"/>
    <cellStyle name="Normalno 64 2" xfId="922" xr:uid="{00000000-0005-0000-0000-00009B030000}"/>
    <cellStyle name="Normalno 65" xfId="923" xr:uid="{00000000-0005-0000-0000-00009C030000}"/>
    <cellStyle name="Normalno 65 2" xfId="924" xr:uid="{00000000-0005-0000-0000-00009D030000}"/>
    <cellStyle name="Normalno 66" xfId="925" xr:uid="{00000000-0005-0000-0000-00009E030000}"/>
    <cellStyle name="Normalno 66 2" xfId="926" xr:uid="{00000000-0005-0000-0000-00009F030000}"/>
    <cellStyle name="Normalno 67" xfId="927" xr:uid="{00000000-0005-0000-0000-0000A0030000}"/>
    <cellStyle name="Normalno 67 2" xfId="928" xr:uid="{00000000-0005-0000-0000-0000A1030000}"/>
    <cellStyle name="Normalno 68" xfId="929" xr:uid="{00000000-0005-0000-0000-0000A2030000}"/>
    <cellStyle name="Normalno 68 2" xfId="930" xr:uid="{00000000-0005-0000-0000-0000A3030000}"/>
    <cellStyle name="Normalno 69" xfId="931" xr:uid="{00000000-0005-0000-0000-0000A4030000}"/>
    <cellStyle name="Normalno 69 2" xfId="932" xr:uid="{00000000-0005-0000-0000-0000A5030000}"/>
    <cellStyle name="Normalno 7" xfId="933" xr:uid="{00000000-0005-0000-0000-0000A6030000}"/>
    <cellStyle name="Normalno 7 2" xfId="934" xr:uid="{00000000-0005-0000-0000-0000A7030000}"/>
    <cellStyle name="Normalno 70" xfId="935" xr:uid="{00000000-0005-0000-0000-0000A8030000}"/>
    <cellStyle name="Normalno 70 2" xfId="936" xr:uid="{00000000-0005-0000-0000-0000A9030000}"/>
    <cellStyle name="Normalno 71" xfId="937" xr:uid="{00000000-0005-0000-0000-0000AA030000}"/>
    <cellStyle name="Normalno 71 2" xfId="938" xr:uid="{00000000-0005-0000-0000-0000AB030000}"/>
    <cellStyle name="Normalno 72" xfId="939" xr:uid="{00000000-0005-0000-0000-0000AC030000}"/>
    <cellStyle name="Normalno 72 2" xfId="940" xr:uid="{00000000-0005-0000-0000-0000AD030000}"/>
    <cellStyle name="Normalno 73" xfId="941" xr:uid="{00000000-0005-0000-0000-0000AE030000}"/>
    <cellStyle name="Normalno 73 2" xfId="942" xr:uid="{00000000-0005-0000-0000-0000AF030000}"/>
    <cellStyle name="Normalno 74" xfId="943" xr:uid="{00000000-0005-0000-0000-0000B0030000}"/>
    <cellStyle name="Normalno 74 2" xfId="944" xr:uid="{00000000-0005-0000-0000-0000B1030000}"/>
    <cellStyle name="Normalno 75" xfId="945" xr:uid="{00000000-0005-0000-0000-0000B2030000}"/>
    <cellStyle name="Normalno 75 2" xfId="946" xr:uid="{00000000-0005-0000-0000-0000B3030000}"/>
    <cellStyle name="Normalno 76" xfId="947" xr:uid="{00000000-0005-0000-0000-0000B4030000}"/>
    <cellStyle name="Normalno 76 2" xfId="948" xr:uid="{00000000-0005-0000-0000-0000B5030000}"/>
    <cellStyle name="Normalno 77" xfId="949" xr:uid="{00000000-0005-0000-0000-0000B6030000}"/>
    <cellStyle name="Normalno 77 2" xfId="950" xr:uid="{00000000-0005-0000-0000-0000B7030000}"/>
    <cellStyle name="Normalno 78" xfId="951" xr:uid="{00000000-0005-0000-0000-0000B8030000}"/>
    <cellStyle name="Normalno 78 2" xfId="952" xr:uid="{00000000-0005-0000-0000-0000B9030000}"/>
    <cellStyle name="Normalno 79" xfId="953" xr:uid="{00000000-0005-0000-0000-0000BA030000}"/>
    <cellStyle name="Normalno 79 2" xfId="954" xr:uid="{00000000-0005-0000-0000-0000BB030000}"/>
    <cellStyle name="Normalno 8" xfId="955" xr:uid="{00000000-0005-0000-0000-0000BC030000}"/>
    <cellStyle name="Normalno 8 2" xfId="956" xr:uid="{00000000-0005-0000-0000-0000BD030000}"/>
    <cellStyle name="Normalno 80" xfId="957" xr:uid="{00000000-0005-0000-0000-0000BE030000}"/>
    <cellStyle name="Normalno 80 2" xfId="958" xr:uid="{00000000-0005-0000-0000-0000BF030000}"/>
    <cellStyle name="Normalno 81" xfId="959" xr:uid="{00000000-0005-0000-0000-0000C0030000}"/>
    <cellStyle name="Normalno 81 2" xfId="960" xr:uid="{00000000-0005-0000-0000-0000C1030000}"/>
    <cellStyle name="Normalno 82" xfId="961" xr:uid="{00000000-0005-0000-0000-0000C2030000}"/>
    <cellStyle name="Normalno 82 2" xfId="962" xr:uid="{00000000-0005-0000-0000-0000C3030000}"/>
    <cellStyle name="Normalno 83" xfId="963" xr:uid="{00000000-0005-0000-0000-0000C4030000}"/>
    <cellStyle name="Normalno 83 2" xfId="964" xr:uid="{00000000-0005-0000-0000-0000C5030000}"/>
    <cellStyle name="Normalno 84" xfId="965" xr:uid="{00000000-0005-0000-0000-0000C6030000}"/>
    <cellStyle name="Normalno 84 2" xfId="966" xr:uid="{00000000-0005-0000-0000-0000C7030000}"/>
    <cellStyle name="Normalno 85" xfId="967" xr:uid="{00000000-0005-0000-0000-0000C8030000}"/>
    <cellStyle name="Normalno 85 2" xfId="968" xr:uid="{00000000-0005-0000-0000-0000C9030000}"/>
    <cellStyle name="Normalno 86" xfId="969" xr:uid="{00000000-0005-0000-0000-0000CA030000}"/>
    <cellStyle name="Normalno 86 2" xfId="970" xr:uid="{00000000-0005-0000-0000-0000CB030000}"/>
    <cellStyle name="Normalno 87" xfId="971" xr:uid="{00000000-0005-0000-0000-0000CC030000}"/>
    <cellStyle name="Normalno 87 2" xfId="972" xr:uid="{00000000-0005-0000-0000-0000CD030000}"/>
    <cellStyle name="Normalno 88" xfId="973" xr:uid="{00000000-0005-0000-0000-0000CE030000}"/>
    <cellStyle name="Normalno 88 2" xfId="974" xr:uid="{00000000-0005-0000-0000-0000CF030000}"/>
    <cellStyle name="Normalno 89" xfId="975" xr:uid="{00000000-0005-0000-0000-0000D0030000}"/>
    <cellStyle name="Normalno 89 2" xfId="976" xr:uid="{00000000-0005-0000-0000-0000D1030000}"/>
    <cellStyle name="Normalno 9" xfId="977" xr:uid="{00000000-0005-0000-0000-0000D2030000}"/>
    <cellStyle name="Normalno 9 2" xfId="978" xr:uid="{00000000-0005-0000-0000-0000D3030000}"/>
    <cellStyle name="Normalno 90" xfId="979" xr:uid="{00000000-0005-0000-0000-0000D4030000}"/>
    <cellStyle name="Normalno 90 2" xfId="980" xr:uid="{00000000-0005-0000-0000-0000D5030000}"/>
    <cellStyle name="Normalno 91" xfId="981" xr:uid="{00000000-0005-0000-0000-0000D6030000}"/>
    <cellStyle name="Normalno 91 2" xfId="982" xr:uid="{00000000-0005-0000-0000-0000D7030000}"/>
    <cellStyle name="Normalno 92" xfId="983" xr:uid="{00000000-0005-0000-0000-0000D8030000}"/>
    <cellStyle name="Normalno 92 2" xfId="984" xr:uid="{00000000-0005-0000-0000-0000D9030000}"/>
    <cellStyle name="Normalno 93" xfId="985" xr:uid="{00000000-0005-0000-0000-0000DA030000}"/>
    <cellStyle name="Normalno 93 2" xfId="986" xr:uid="{00000000-0005-0000-0000-0000DB030000}"/>
    <cellStyle name="Normalno 94" xfId="987" xr:uid="{00000000-0005-0000-0000-0000DC030000}"/>
    <cellStyle name="Normalno 94 2" xfId="988" xr:uid="{00000000-0005-0000-0000-0000DD030000}"/>
    <cellStyle name="Normalno 95" xfId="989" xr:uid="{00000000-0005-0000-0000-0000DE030000}"/>
    <cellStyle name="Normalno 95 2" xfId="990" xr:uid="{00000000-0005-0000-0000-0000DF030000}"/>
    <cellStyle name="Normalno 96" xfId="991" xr:uid="{00000000-0005-0000-0000-0000E0030000}"/>
    <cellStyle name="Normalno 96 2" xfId="992" xr:uid="{00000000-0005-0000-0000-0000E1030000}"/>
    <cellStyle name="Normalno 97" xfId="993" xr:uid="{00000000-0005-0000-0000-0000E2030000}"/>
    <cellStyle name="Normalno 97 2" xfId="994" xr:uid="{00000000-0005-0000-0000-0000E3030000}"/>
    <cellStyle name="Normalno 98" xfId="995" xr:uid="{00000000-0005-0000-0000-0000E4030000}"/>
    <cellStyle name="Normalno 98 2" xfId="996" xr:uid="{00000000-0005-0000-0000-0000E5030000}"/>
    <cellStyle name="Normalno 99" xfId="997" xr:uid="{00000000-0005-0000-0000-0000E6030000}"/>
    <cellStyle name="Normalno 99 2" xfId="998" xr:uid="{00000000-0005-0000-0000-0000E7030000}"/>
    <cellStyle name="Note 2" xfId="999" xr:uid="{00000000-0005-0000-0000-0000E8030000}"/>
    <cellStyle name="Note 2 2" xfId="1000" xr:uid="{00000000-0005-0000-0000-0000E9030000}"/>
    <cellStyle name="Obično 10 2" xfId="1001" xr:uid="{00000000-0005-0000-0000-0000EA030000}"/>
    <cellStyle name="Obično 10 2 2" xfId="1002" xr:uid="{00000000-0005-0000-0000-0000EB030000}"/>
    <cellStyle name="Obično 10 3" xfId="1003" xr:uid="{00000000-0005-0000-0000-0000EC030000}"/>
    <cellStyle name="Obično 10 3 2" xfId="1004" xr:uid="{00000000-0005-0000-0000-0000ED030000}"/>
    <cellStyle name="Obično 11 2" xfId="1005" xr:uid="{00000000-0005-0000-0000-0000EE030000}"/>
    <cellStyle name="Obično 11 2 2" xfId="1006" xr:uid="{00000000-0005-0000-0000-0000EF030000}"/>
    <cellStyle name="Obično 11 3" xfId="1007" xr:uid="{00000000-0005-0000-0000-0000F0030000}"/>
    <cellStyle name="Obično 11 3 2" xfId="1008" xr:uid="{00000000-0005-0000-0000-0000F1030000}"/>
    <cellStyle name="Obično 11 4" xfId="1009" xr:uid="{00000000-0005-0000-0000-0000F2030000}"/>
    <cellStyle name="Obično 11 4 2" xfId="1010" xr:uid="{00000000-0005-0000-0000-0000F3030000}"/>
    <cellStyle name="Obično 12 2" xfId="1011" xr:uid="{00000000-0005-0000-0000-0000F4030000}"/>
    <cellStyle name="Obično 12 2 2" xfId="1012" xr:uid="{00000000-0005-0000-0000-0000F5030000}"/>
    <cellStyle name="Obično 12 3" xfId="1013" xr:uid="{00000000-0005-0000-0000-0000F6030000}"/>
    <cellStyle name="Obično 12 3 2" xfId="1014" xr:uid="{00000000-0005-0000-0000-0000F7030000}"/>
    <cellStyle name="Obično 12 4" xfId="1015" xr:uid="{00000000-0005-0000-0000-0000F8030000}"/>
    <cellStyle name="Obično 12 4 2" xfId="1016" xr:uid="{00000000-0005-0000-0000-0000F9030000}"/>
    <cellStyle name="Obično 13 2" xfId="1017" xr:uid="{00000000-0005-0000-0000-0000FA030000}"/>
    <cellStyle name="Obično 13 2 2" xfId="1018" xr:uid="{00000000-0005-0000-0000-0000FB030000}"/>
    <cellStyle name="Obično 13 3" xfId="1019" xr:uid="{00000000-0005-0000-0000-0000FC030000}"/>
    <cellStyle name="Obično 13 3 2" xfId="1020" xr:uid="{00000000-0005-0000-0000-0000FD030000}"/>
    <cellStyle name="Obično 13 4" xfId="1021" xr:uid="{00000000-0005-0000-0000-0000FE030000}"/>
    <cellStyle name="Obično 13 4 2" xfId="1022" xr:uid="{00000000-0005-0000-0000-0000FF030000}"/>
    <cellStyle name="Obično 14" xfId="1023" xr:uid="{00000000-0005-0000-0000-000000040000}"/>
    <cellStyle name="Obično 14 2" xfId="1024" xr:uid="{00000000-0005-0000-0000-000001040000}"/>
    <cellStyle name="Obično 14 2 2" xfId="1025" xr:uid="{00000000-0005-0000-0000-000002040000}"/>
    <cellStyle name="Obično 14 3" xfId="1026" xr:uid="{00000000-0005-0000-0000-000003040000}"/>
    <cellStyle name="Obično 14 3 2" xfId="1027" xr:uid="{00000000-0005-0000-0000-000004040000}"/>
    <cellStyle name="Obično 14 4" xfId="1028" xr:uid="{00000000-0005-0000-0000-000005040000}"/>
    <cellStyle name="Obično 14 4 2" xfId="1029" xr:uid="{00000000-0005-0000-0000-000006040000}"/>
    <cellStyle name="Obično 14 5" xfId="1030" xr:uid="{00000000-0005-0000-0000-000007040000}"/>
    <cellStyle name="Obično 15 2" xfId="1031" xr:uid="{00000000-0005-0000-0000-000008040000}"/>
    <cellStyle name="Obično 15 2 2" xfId="1032" xr:uid="{00000000-0005-0000-0000-000009040000}"/>
    <cellStyle name="Obično 16 2" xfId="1033" xr:uid="{00000000-0005-0000-0000-00000A040000}"/>
    <cellStyle name="Obično 16 2 2" xfId="1034" xr:uid="{00000000-0005-0000-0000-00000B040000}"/>
    <cellStyle name="Obično 16 2 2 2" xfId="1035" xr:uid="{00000000-0005-0000-0000-00000C040000}"/>
    <cellStyle name="Obično 16 2 3" xfId="1036" xr:uid="{00000000-0005-0000-0000-00000D040000}"/>
    <cellStyle name="Obično 16 3" xfId="1037" xr:uid="{00000000-0005-0000-0000-00000E040000}"/>
    <cellStyle name="Obično 16 3 2" xfId="1038" xr:uid="{00000000-0005-0000-0000-00000F040000}"/>
    <cellStyle name="Obično 17 2" xfId="1039" xr:uid="{00000000-0005-0000-0000-000010040000}"/>
    <cellStyle name="Obično 17 2 2" xfId="1040" xr:uid="{00000000-0005-0000-0000-000011040000}"/>
    <cellStyle name="Obično 18 2" xfId="1041" xr:uid="{00000000-0005-0000-0000-000012040000}"/>
    <cellStyle name="Obično 18 2 2" xfId="1042" xr:uid="{00000000-0005-0000-0000-000013040000}"/>
    <cellStyle name="Obično 18 2 2 2" xfId="1043" xr:uid="{00000000-0005-0000-0000-000014040000}"/>
    <cellStyle name="Obično 18 2 3" xfId="1044" xr:uid="{00000000-0005-0000-0000-000015040000}"/>
    <cellStyle name="Obično 18 3" xfId="1045" xr:uid="{00000000-0005-0000-0000-000016040000}"/>
    <cellStyle name="Obično 18 3 2" xfId="1046" xr:uid="{00000000-0005-0000-0000-000017040000}"/>
    <cellStyle name="Obično 19" xfId="1047" xr:uid="{00000000-0005-0000-0000-000018040000}"/>
    <cellStyle name="Obično 19 2" xfId="1048" xr:uid="{00000000-0005-0000-0000-000019040000}"/>
    <cellStyle name="Obično 19 2 2" xfId="1049" xr:uid="{00000000-0005-0000-0000-00001A040000}"/>
    <cellStyle name="Obično 19 2 2 2" xfId="1050" xr:uid="{00000000-0005-0000-0000-00001B040000}"/>
    <cellStyle name="Obično 19 2 3" xfId="1051" xr:uid="{00000000-0005-0000-0000-00001C040000}"/>
    <cellStyle name="Obično 19 3" xfId="1052" xr:uid="{00000000-0005-0000-0000-00001D040000}"/>
    <cellStyle name="Obično 2" xfId="1053" xr:uid="{00000000-0005-0000-0000-00001E040000}"/>
    <cellStyle name="Obično 2 2" xfId="1054" xr:uid="{00000000-0005-0000-0000-00001F040000}"/>
    <cellStyle name="Obično 2 2 2" xfId="1055" xr:uid="{00000000-0005-0000-0000-000020040000}"/>
    <cellStyle name="Obično 2 3" xfId="1056" xr:uid="{00000000-0005-0000-0000-000021040000}"/>
    <cellStyle name="Obično 2 3 2" xfId="1057" xr:uid="{00000000-0005-0000-0000-000022040000}"/>
    <cellStyle name="Obično 2 4" xfId="1058" xr:uid="{00000000-0005-0000-0000-000023040000}"/>
    <cellStyle name="Obično 2 4 2" xfId="1059" xr:uid="{00000000-0005-0000-0000-000024040000}"/>
    <cellStyle name="Obično 2 5" xfId="1060" xr:uid="{00000000-0005-0000-0000-000025040000}"/>
    <cellStyle name="Obično 20" xfId="1061" xr:uid="{00000000-0005-0000-0000-000026040000}"/>
    <cellStyle name="Obično 20 2" xfId="1062" xr:uid="{00000000-0005-0000-0000-000027040000}"/>
    <cellStyle name="Obično 20 2 2" xfId="1063" xr:uid="{00000000-0005-0000-0000-000028040000}"/>
    <cellStyle name="Obično 20 2 2 2" xfId="1064" xr:uid="{00000000-0005-0000-0000-000029040000}"/>
    <cellStyle name="Obično 20 2 3" xfId="1065" xr:uid="{00000000-0005-0000-0000-00002A040000}"/>
    <cellStyle name="Obično 20 3" xfId="1066" xr:uid="{00000000-0005-0000-0000-00002B040000}"/>
    <cellStyle name="Obično 20 3 2" xfId="1067" xr:uid="{00000000-0005-0000-0000-00002C040000}"/>
    <cellStyle name="Obično 20 4" xfId="1068" xr:uid="{00000000-0005-0000-0000-00002D040000}"/>
    <cellStyle name="Obično 20 4 2" xfId="1069" xr:uid="{00000000-0005-0000-0000-00002E040000}"/>
    <cellStyle name="Obično 20 5" xfId="1070" xr:uid="{00000000-0005-0000-0000-00002F040000}"/>
    <cellStyle name="Obično 21" xfId="1071" xr:uid="{00000000-0005-0000-0000-000030040000}"/>
    <cellStyle name="Obično 21 2" xfId="1072" xr:uid="{00000000-0005-0000-0000-000031040000}"/>
    <cellStyle name="Obično 21 2 2" xfId="1073" xr:uid="{00000000-0005-0000-0000-000032040000}"/>
    <cellStyle name="Obično 21 3" xfId="1074" xr:uid="{00000000-0005-0000-0000-000033040000}"/>
    <cellStyle name="Obično 21 3 2" xfId="1075" xr:uid="{00000000-0005-0000-0000-000034040000}"/>
    <cellStyle name="Obično 21 4" xfId="1076" xr:uid="{00000000-0005-0000-0000-000035040000}"/>
    <cellStyle name="Obično 21 4 2" xfId="1077" xr:uid="{00000000-0005-0000-0000-000036040000}"/>
    <cellStyle name="Obično 21 5" xfId="1078" xr:uid="{00000000-0005-0000-0000-000037040000}"/>
    <cellStyle name="Obično 21 5 2" xfId="1079" xr:uid="{00000000-0005-0000-0000-000038040000}"/>
    <cellStyle name="Obično 21 6" xfId="1080" xr:uid="{00000000-0005-0000-0000-000039040000}"/>
    <cellStyle name="Obično 21 6 2" xfId="1081" xr:uid="{00000000-0005-0000-0000-00003A040000}"/>
    <cellStyle name="Obično 21 7" xfId="1082" xr:uid="{00000000-0005-0000-0000-00003B040000}"/>
    <cellStyle name="Obično 22" xfId="1083" xr:uid="{00000000-0005-0000-0000-00003C040000}"/>
    <cellStyle name="Obično 22 2" xfId="1084" xr:uid="{00000000-0005-0000-0000-00003D040000}"/>
    <cellStyle name="Obično 3" xfId="1085" xr:uid="{00000000-0005-0000-0000-00003E040000}"/>
    <cellStyle name="Obično 3 2" xfId="1086" xr:uid="{00000000-0005-0000-0000-00003F040000}"/>
    <cellStyle name="Obično 3 2 2" xfId="1087" xr:uid="{00000000-0005-0000-0000-000040040000}"/>
    <cellStyle name="Obično 3 3" xfId="1088" xr:uid="{00000000-0005-0000-0000-000041040000}"/>
    <cellStyle name="Obično 3 3 2" xfId="1089" xr:uid="{00000000-0005-0000-0000-000042040000}"/>
    <cellStyle name="Obično 3 4" xfId="1090" xr:uid="{00000000-0005-0000-0000-000043040000}"/>
    <cellStyle name="Obično 4 2" xfId="1091" xr:uid="{00000000-0005-0000-0000-000044040000}"/>
    <cellStyle name="Obično 4 2 2" xfId="1092" xr:uid="{00000000-0005-0000-0000-000045040000}"/>
    <cellStyle name="Obično 4 3" xfId="1093" xr:uid="{00000000-0005-0000-0000-000046040000}"/>
    <cellStyle name="Obično 4 3 2" xfId="1094" xr:uid="{00000000-0005-0000-0000-000047040000}"/>
    <cellStyle name="Obično 4 4" xfId="1095" xr:uid="{00000000-0005-0000-0000-000048040000}"/>
    <cellStyle name="Obično 4 4 2" xfId="1096" xr:uid="{00000000-0005-0000-0000-000049040000}"/>
    <cellStyle name="Obično 5 2" xfId="1097" xr:uid="{00000000-0005-0000-0000-00004A040000}"/>
    <cellStyle name="Obično 5 2 2" xfId="1098" xr:uid="{00000000-0005-0000-0000-00004B040000}"/>
    <cellStyle name="Obično 5 3" xfId="1099" xr:uid="{00000000-0005-0000-0000-00004C040000}"/>
    <cellStyle name="Obično 5 3 2" xfId="1100" xr:uid="{00000000-0005-0000-0000-00004D040000}"/>
    <cellStyle name="Obično 6 2" xfId="1101" xr:uid="{00000000-0005-0000-0000-00004E040000}"/>
    <cellStyle name="Obično 6 2 2" xfId="1102" xr:uid="{00000000-0005-0000-0000-00004F040000}"/>
    <cellStyle name="Obično 6 3" xfId="1103" xr:uid="{00000000-0005-0000-0000-000050040000}"/>
    <cellStyle name="Obično 6 3 2" xfId="1104" xr:uid="{00000000-0005-0000-0000-000051040000}"/>
    <cellStyle name="Obično 7 2" xfId="1105" xr:uid="{00000000-0005-0000-0000-000052040000}"/>
    <cellStyle name="Obično 7 2 2" xfId="1106" xr:uid="{00000000-0005-0000-0000-000053040000}"/>
    <cellStyle name="Obično 7 3" xfId="1107" xr:uid="{00000000-0005-0000-0000-000054040000}"/>
    <cellStyle name="Obično 7 3 2" xfId="1108" xr:uid="{00000000-0005-0000-0000-000055040000}"/>
    <cellStyle name="Obično 8 2" xfId="1109" xr:uid="{00000000-0005-0000-0000-000056040000}"/>
    <cellStyle name="Obično 8 2 2" xfId="1110" xr:uid="{00000000-0005-0000-0000-000057040000}"/>
    <cellStyle name="Obično 9 2" xfId="1111" xr:uid="{00000000-0005-0000-0000-000058040000}"/>
    <cellStyle name="Obično 9 2 2" xfId="1112" xr:uid="{00000000-0005-0000-0000-000059040000}"/>
    <cellStyle name="Obično 9 3" xfId="1113" xr:uid="{00000000-0005-0000-0000-00005A040000}"/>
    <cellStyle name="Obično 9 3 2" xfId="1114" xr:uid="{00000000-0005-0000-0000-00005B040000}"/>
    <cellStyle name="Obično_5 4 elektro - KONGRESNA DVORANA RESTORAN - ISTRADRVO" xfId="1115" xr:uid="{00000000-0005-0000-0000-00005C040000}"/>
    <cellStyle name="Output 2" xfId="1116" xr:uid="{00000000-0005-0000-0000-00005D040000}"/>
    <cellStyle name="Output 2 2" xfId="1117" xr:uid="{00000000-0005-0000-0000-00005E040000}"/>
    <cellStyle name="Percent 10" xfId="1118" xr:uid="{00000000-0005-0000-0000-00005F040000}"/>
    <cellStyle name="Percent 11" xfId="1119" xr:uid="{00000000-0005-0000-0000-000060040000}"/>
    <cellStyle name="Percent 12" xfId="1120" xr:uid="{00000000-0005-0000-0000-000061040000}"/>
    <cellStyle name="Percent 13" xfId="1121" xr:uid="{00000000-0005-0000-0000-000062040000}"/>
    <cellStyle name="Percent 14" xfId="1122" xr:uid="{00000000-0005-0000-0000-000063040000}"/>
    <cellStyle name="Percent 15" xfId="1123" xr:uid="{00000000-0005-0000-0000-000064040000}"/>
    <cellStyle name="Percent 16" xfId="1124" xr:uid="{00000000-0005-0000-0000-000065040000}"/>
    <cellStyle name="Percent 17" xfId="1125" xr:uid="{00000000-0005-0000-0000-000066040000}"/>
    <cellStyle name="Percent 18" xfId="1126" xr:uid="{00000000-0005-0000-0000-000067040000}"/>
    <cellStyle name="Percent 19" xfId="1127" xr:uid="{00000000-0005-0000-0000-000068040000}"/>
    <cellStyle name="Percent 2" xfId="1128" xr:uid="{00000000-0005-0000-0000-000069040000}"/>
    <cellStyle name="Percent 20" xfId="1129" xr:uid="{00000000-0005-0000-0000-00006A040000}"/>
    <cellStyle name="Percent 21" xfId="1130" xr:uid="{00000000-0005-0000-0000-00006B040000}"/>
    <cellStyle name="Percent 22" xfId="1131" xr:uid="{00000000-0005-0000-0000-00006C040000}"/>
    <cellStyle name="Percent 23" xfId="1132" xr:uid="{00000000-0005-0000-0000-00006D040000}"/>
    <cellStyle name="Percent 24" xfId="1133" xr:uid="{00000000-0005-0000-0000-00006E040000}"/>
    <cellStyle name="Percent 25" xfId="1134" xr:uid="{00000000-0005-0000-0000-00006F040000}"/>
    <cellStyle name="Percent 26" xfId="1135" xr:uid="{00000000-0005-0000-0000-000070040000}"/>
    <cellStyle name="Percent 27" xfId="1136" xr:uid="{00000000-0005-0000-0000-000071040000}"/>
    <cellStyle name="Percent 28" xfId="1137" xr:uid="{00000000-0005-0000-0000-000072040000}"/>
    <cellStyle name="Percent 29" xfId="1138" xr:uid="{00000000-0005-0000-0000-000073040000}"/>
    <cellStyle name="Percent 3" xfId="1139" xr:uid="{00000000-0005-0000-0000-000074040000}"/>
    <cellStyle name="Percent 30" xfId="1140" xr:uid="{00000000-0005-0000-0000-000075040000}"/>
    <cellStyle name="Percent 31" xfId="1141" xr:uid="{00000000-0005-0000-0000-000076040000}"/>
    <cellStyle name="Percent 32" xfId="1142" xr:uid="{00000000-0005-0000-0000-000077040000}"/>
    <cellStyle name="Percent 33" xfId="1143" xr:uid="{00000000-0005-0000-0000-000078040000}"/>
    <cellStyle name="Percent 4" xfId="1144" xr:uid="{00000000-0005-0000-0000-000079040000}"/>
    <cellStyle name="Percent 5" xfId="1145" xr:uid="{00000000-0005-0000-0000-00007A040000}"/>
    <cellStyle name="Percent 6" xfId="1146" xr:uid="{00000000-0005-0000-0000-00007B040000}"/>
    <cellStyle name="Percent 7" xfId="1147" xr:uid="{00000000-0005-0000-0000-00007C040000}"/>
    <cellStyle name="Percent 8" xfId="1148" xr:uid="{00000000-0005-0000-0000-00007D040000}"/>
    <cellStyle name="Percent 9" xfId="1149" xr:uid="{00000000-0005-0000-0000-00007E040000}"/>
    <cellStyle name="Postotak 2 2" xfId="1150" xr:uid="{00000000-0005-0000-0000-00007F040000}"/>
    <cellStyle name="Postotak 2 3" xfId="1151" xr:uid="{00000000-0005-0000-0000-000080040000}"/>
    <cellStyle name="Postotak 5" xfId="1152" xr:uid="{00000000-0005-0000-0000-000081040000}"/>
    <cellStyle name="Povezana ćelija 2" xfId="1153" xr:uid="{00000000-0005-0000-0000-000082040000}"/>
    <cellStyle name="Povezana ćelija 2 2" xfId="1154" xr:uid="{00000000-0005-0000-0000-000083040000}"/>
    <cellStyle name="Povezana ćelija 2 2 2" xfId="1155" xr:uid="{00000000-0005-0000-0000-000084040000}"/>
    <cellStyle name="Povezana ćelija 2 3" xfId="1156" xr:uid="{00000000-0005-0000-0000-000085040000}"/>
    <cellStyle name="PREDG" xfId="1157" xr:uid="{00000000-0005-0000-0000-000086040000}"/>
    <cellStyle name="PREDG 2" xfId="1158" xr:uid="{00000000-0005-0000-0000-000087040000}"/>
    <cellStyle name="Provjera ćelije 2" xfId="1159" xr:uid="{00000000-0005-0000-0000-000088040000}"/>
    <cellStyle name="Provjera ćelije 2 2" xfId="1160" xr:uid="{00000000-0005-0000-0000-000089040000}"/>
    <cellStyle name="REKAPITULACIJA" xfId="1161" xr:uid="{00000000-0005-0000-0000-00008A040000}"/>
    <cellStyle name="REKAPITULACIJA 2" xfId="1162" xr:uid="{00000000-0005-0000-0000-00008B040000}"/>
    <cellStyle name="RO" xfId="1163" xr:uid="{00000000-0005-0000-0000-00008C040000}"/>
    <cellStyle name="Standard_Kastela-Trogir-III-E-Recapitulation" xfId="1164" xr:uid="{00000000-0005-0000-0000-00008D040000}"/>
    <cellStyle name="Stil 1" xfId="1165" xr:uid="{00000000-0005-0000-0000-00008E040000}"/>
    <cellStyle name="Stil 1 2" xfId="1166" xr:uid="{00000000-0005-0000-0000-00008F040000}"/>
    <cellStyle name="Style 1" xfId="1167" xr:uid="{00000000-0005-0000-0000-000090040000}"/>
    <cellStyle name="Style 1 2" xfId="1168" xr:uid="{00000000-0005-0000-0000-000091040000}"/>
    <cellStyle name="Style 1 2 2" xfId="1169" xr:uid="{00000000-0005-0000-0000-000092040000}"/>
    <cellStyle name="Style 1 3" xfId="1170" xr:uid="{00000000-0005-0000-0000-000093040000}"/>
    <cellStyle name="Style 1 3 2" xfId="1171" xr:uid="{00000000-0005-0000-0000-000094040000}"/>
    <cellStyle name="Style 1 4" xfId="1172" xr:uid="{00000000-0005-0000-0000-000095040000}"/>
    <cellStyle name="Tekst objašnjenja 2" xfId="1173" xr:uid="{00000000-0005-0000-0000-000096040000}"/>
    <cellStyle name="Tekst objašnjenja 2 2" xfId="1174" xr:uid="{00000000-0005-0000-0000-000097040000}"/>
    <cellStyle name="Tekst upozorenja 2" xfId="1175" xr:uid="{00000000-0005-0000-0000-000098040000}"/>
    <cellStyle name="Tekst upozorenja 2 2" xfId="1176" xr:uid="{00000000-0005-0000-0000-000099040000}"/>
    <cellStyle name="Title 2" xfId="1177" xr:uid="{00000000-0005-0000-0000-00009A040000}"/>
    <cellStyle name="Title 2 2" xfId="1178" xr:uid="{00000000-0005-0000-0000-00009B040000}"/>
    <cellStyle name="Total" xfId="1179" xr:uid="{00000000-0005-0000-0000-00009C040000}"/>
    <cellStyle name="Total 2" xfId="1180" xr:uid="{00000000-0005-0000-0000-00009D040000}"/>
    <cellStyle name="Total 2 2" xfId="1181" xr:uid="{00000000-0005-0000-0000-00009E040000}"/>
    <cellStyle name="Total 3" xfId="1182" xr:uid="{00000000-0005-0000-0000-00009F040000}"/>
    <cellStyle name="Total 3 2" xfId="1183" xr:uid="{00000000-0005-0000-0000-0000A0040000}"/>
    <cellStyle name="Total 4" xfId="1184" xr:uid="{00000000-0005-0000-0000-0000A1040000}"/>
    <cellStyle name="Total 4 2" xfId="1185" xr:uid="{00000000-0005-0000-0000-0000A2040000}"/>
    <cellStyle name="Total 5" xfId="1186" xr:uid="{00000000-0005-0000-0000-0000A3040000}"/>
    <cellStyle name="Troškovnik" xfId="1187" xr:uid="{00000000-0005-0000-0000-0000A4040000}"/>
    <cellStyle name="Troškovnik 2" xfId="1188" xr:uid="{00000000-0005-0000-0000-0000A5040000}"/>
    <cellStyle name="Ukupni zbroj 2" xfId="1189" xr:uid="{00000000-0005-0000-0000-0000A6040000}"/>
    <cellStyle name="Ukupni zbroj 2 2" xfId="1190" xr:uid="{00000000-0005-0000-0000-0000A7040000}"/>
    <cellStyle name="Ukupni zbroj 2 2 2" xfId="1191" xr:uid="{00000000-0005-0000-0000-0000A8040000}"/>
    <cellStyle name="Ukupni zbroj 2 3" xfId="1192" xr:uid="{00000000-0005-0000-0000-0000A9040000}"/>
    <cellStyle name="Unos 2" xfId="1193" xr:uid="{00000000-0005-0000-0000-0000AA040000}"/>
    <cellStyle name="Unos 2 2" xfId="1194" xr:uid="{00000000-0005-0000-0000-0000AB040000}"/>
    <cellStyle name="Unos 2 2 2" xfId="1195" xr:uid="{00000000-0005-0000-0000-0000AC040000}"/>
    <cellStyle name="Unos 2 3" xfId="1196" xr:uid="{00000000-0005-0000-0000-0000AD040000}"/>
    <cellStyle name="Valuta 2" xfId="1197" xr:uid="{00000000-0005-0000-0000-0000AE040000}"/>
    <cellStyle name="Valuta 2 2" xfId="1198" xr:uid="{00000000-0005-0000-0000-0000AF040000}"/>
    <cellStyle name="Valuta 2 2 2" xfId="1199" xr:uid="{00000000-0005-0000-0000-0000B0040000}"/>
    <cellStyle name="Valuta 2 2 2 2" xfId="1200" xr:uid="{00000000-0005-0000-0000-0000B1040000}"/>
    <cellStyle name="Valuta 2 2 3" xfId="1201" xr:uid="{00000000-0005-0000-0000-0000B2040000}"/>
    <cellStyle name="Valuta 2 3" xfId="1202" xr:uid="{00000000-0005-0000-0000-0000B3040000}"/>
    <cellStyle name="Valuta 2 3 2" xfId="1203" xr:uid="{00000000-0005-0000-0000-0000B4040000}"/>
    <cellStyle name="Valuta 2 3 2 2" xfId="1204" xr:uid="{00000000-0005-0000-0000-0000B5040000}"/>
    <cellStyle name="Valuta 2 3 3" xfId="1205" xr:uid="{00000000-0005-0000-0000-0000B6040000}"/>
    <cellStyle name="Valuta 2 4" xfId="1206" xr:uid="{00000000-0005-0000-0000-0000B7040000}"/>
    <cellStyle name="Valuta 3" xfId="1207" xr:uid="{00000000-0005-0000-0000-0000B8040000}"/>
    <cellStyle name="Valuta 4" xfId="1208" xr:uid="{00000000-0005-0000-0000-0000B9040000}"/>
    <cellStyle name="Warning Text 2" xfId="1209" xr:uid="{00000000-0005-0000-0000-0000BA040000}"/>
    <cellStyle name="Warning Text 2 2" xfId="1210" xr:uid="{00000000-0005-0000-0000-0000BB040000}"/>
    <cellStyle name="Zarez 2" xfId="1211" xr:uid="{00000000-0005-0000-0000-0000BC040000}"/>
    <cellStyle name="Zarez 2 2" xfId="1212" xr:uid="{00000000-0005-0000-0000-0000BD040000}"/>
    <cellStyle name="Zarez 2 2 2" xfId="1213" xr:uid="{00000000-0005-0000-0000-0000BE040000}"/>
    <cellStyle name="Zarez 2 2 2 2" xfId="1214" xr:uid="{00000000-0005-0000-0000-0000BF040000}"/>
    <cellStyle name="Zarez 2 2 3" xfId="1215" xr:uid="{00000000-0005-0000-0000-0000C0040000}"/>
    <cellStyle name="Zarez 2 3" xfId="1216" xr:uid="{00000000-0005-0000-0000-0000C1040000}"/>
    <cellStyle name="Zarez 2 3 2" xfId="1217" xr:uid="{00000000-0005-0000-0000-0000C2040000}"/>
    <cellStyle name="Zarez 2 4" xfId="1218" xr:uid="{00000000-0005-0000-0000-0000C3040000}"/>
    <cellStyle name="Zarez 2 4 2" xfId="1219" xr:uid="{00000000-0005-0000-0000-0000C4040000}"/>
    <cellStyle name="Zarez 3" xfId="1220" xr:uid="{00000000-0005-0000-0000-0000C5040000}"/>
    <cellStyle name="Zarez 3 2" xfId="1221" xr:uid="{00000000-0005-0000-0000-0000C6040000}"/>
    <cellStyle name="Zarez 3 2 2" xfId="1222" xr:uid="{00000000-0005-0000-0000-0000C7040000}"/>
    <cellStyle name="Zarez 3 3" xfId="1223" xr:uid="{00000000-0005-0000-0000-0000C8040000}"/>
    <cellStyle name="Zarez 3 3 2" xfId="1224" xr:uid="{00000000-0005-0000-0000-0000C9040000}"/>
    <cellStyle name="Zarez 3 4" xfId="1225" xr:uid="{00000000-0005-0000-0000-0000CA040000}"/>
    <cellStyle name="Zarez 4" xfId="1226" xr:uid="{00000000-0005-0000-0000-0000CB040000}"/>
    <cellStyle name="Zarez 4 2" xfId="1227" xr:uid="{00000000-0005-0000-0000-0000CC040000}"/>
    <cellStyle name="Zarez 5" xfId="1228" xr:uid="{00000000-0005-0000-0000-0000CD040000}"/>
    <cellStyle name="Zarez 5 2" xfId="1229" xr:uid="{00000000-0005-0000-0000-0000CE040000}"/>
    <cellStyle name="Zarez 6" xfId="1230" xr:uid="{00000000-0005-0000-0000-0000CF040000}"/>
    <cellStyle name="Zarez 6 2" xfId="1231" xr:uid="{00000000-0005-0000-0000-0000D0040000}"/>
  </cellStyles>
  <dxfs count="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335280</xdr:colOff>
      <xdr:row>70</xdr:row>
      <xdr:rowOff>0</xdr:rowOff>
    </xdr:from>
    <xdr:ext cx="184731" cy="264560"/>
    <xdr:sp macro="" textlink="">
      <xdr:nvSpPr>
        <xdr:cNvPr id="4" name="TekstniOkvir 3">
          <a:extLst>
            <a:ext uri="{FF2B5EF4-FFF2-40B4-BE49-F238E27FC236}">
              <a16:creationId xmlns:a16="http://schemas.microsoft.com/office/drawing/2014/main" id="{00000000-0008-0000-0000-000004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5" name="TekstniOkvir 4">
          <a:extLst>
            <a:ext uri="{FF2B5EF4-FFF2-40B4-BE49-F238E27FC236}">
              <a16:creationId xmlns:a16="http://schemas.microsoft.com/office/drawing/2014/main" id="{00000000-0008-0000-0000-000005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70</xdr:row>
      <xdr:rowOff>0</xdr:rowOff>
    </xdr:from>
    <xdr:ext cx="184731" cy="273094"/>
    <xdr:sp macro="" textlink="">
      <xdr:nvSpPr>
        <xdr:cNvPr id="6" name="TekstniOkvir 5">
          <a:extLst>
            <a:ext uri="{FF2B5EF4-FFF2-40B4-BE49-F238E27FC236}">
              <a16:creationId xmlns:a16="http://schemas.microsoft.com/office/drawing/2014/main" id="{00000000-0008-0000-0000-000006000000}"/>
            </a:ext>
          </a:extLst>
        </xdr:cNvPr>
        <xdr:cNvSpPr txBox="1"/>
      </xdr:nvSpPr>
      <xdr:spPr>
        <a:xfrm>
          <a:off x="4962525" y="26603325"/>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70</xdr:row>
      <xdr:rowOff>0</xdr:rowOff>
    </xdr:from>
    <xdr:ext cx="184731" cy="273094"/>
    <xdr:sp macro="" textlink="">
      <xdr:nvSpPr>
        <xdr:cNvPr id="7" name="TekstniOkvir 6">
          <a:extLst>
            <a:ext uri="{FF2B5EF4-FFF2-40B4-BE49-F238E27FC236}">
              <a16:creationId xmlns:a16="http://schemas.microsoft.com/office/drawing/2014/main" id="{00000000-0008-0000-0000-000007000000}"/>
            </a:ext>
          </a:extLst>
        </xdr:cNvPr>
        <xdr:cNvSpPr txBox="1"/>
      </xdr:nvSpPr>
      <xdr:spPr>
        <a:xfrm>
          <a:off x="4938766" y="26603325"/>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70</xdr:row>
      <xdr:rowOff>0</xdr:rowOff>
    </xdr:from>
    <xdr:ext cx="184731" cy="273683"/>
    <xdr:sp macro="" textlink="">
      <xdr:nvSpPr>
        <xdr:cNvPr id="8" name="TekstniOkvir 7">
          <a:extLst>
            <a:ext uri="{FF2B5EF4-FFF2-40B4-BE49-F238E27FC236}">
              <a16:creationId xmlns:a16="http://schemas.microsoft.com/office/drawing/2014/main" id="{00000000-0008-0000-0000-000008000000}"/>
            </a:ext>
          </a:extLst>
        </xdr:cNvPr>
        <xdr:cNvSpPr txBox="1"/>
      </xdr:nvSpPr>
      <xdr:spPr>
        <a:xfrm>
          <a:off x="4962525"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70</xdr:row>
      <xdr:rowOff>0</xdr:rowOff>
    </xdr:from>
    <xdr:ext cx="184731" cy="273683"/>
    <xdr:sp macro="" textlink="">
      <xdr:nvSpPr>
        <xdr:cNvPr id="9" name="TekstniOkvir 8">
          <a:extLst>
            <a:ext uri="{FF2B5EF4-FFF2-40B4-BE49-F238E27FC236}">
              <a16:creationId xmlns:a16="http://schemas.microsoft.com/office/drawing/2014/main" id="{00000000-0008-0000-0000-000009000000}"/>
            </a:ext>
          </a:extLst>
        </xdr:cNvPr>
        <xdr:cNvSpPr txBox="1"/>
      </xdr:nvSpPr>
      <xdr:spPr>
        <a:xfrm>
          <a:off x="4938766"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70</xdr:row>
      <xdr:rowOff>0</xdr:rowOff>
    </xdr:from>
    <xdr:ext cx="184731" cy="273683"/>
    <xdr:sp macro="" textlink="">
      <xdr:nvSpPr>
        <xdr:cNvPr id="10" name="TekstniOkvir 9">
          <a:extLst>
            <a:ext uri="{FF2B5EF4-FFF2-40B4-BE49-F238E27FC236}">
              <a16:creationId xmlns:a16="http://schemas.microsoft.com/office/drawing/2014/main" id="{00000000-0008-0000-0000-00000A000000}"/>
            </a:ext>
          </a:extLst>
        </xdr:cNvPr>
        <xdr:cNvSpPr txBox="1"/>
      </xdr:nvSpPr>
      <xdr:spPr>
        <a:xfrm>
          <a:off x="4962525"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70</xdr:row>
      <xdr:rowOff>0</xdr:rowOff>
    </xdr:from>
    <xdr:ext cx="184731" cy="273683"/>
    <xdr:sp macro="" textlink="">
      <xdr:nvSpPr>
        <xdr:cNvPr id="11" name="TekstniOkvir 10">
          <a:extLst>
            <a:ext uri="{FF2B5EF4-FFF2-40B4-BE49-F238E27FC236}">
              <a16:creationId xmlns:a16="http://schemas.microsoft.com/office/drawing/2014/main" id="{00000000-0008-0000-0000-00000B000000}"/>
            </a:ext>
          </a:extLst>
        </xdr:cNvPr>
        <xdr:cNvSpPr txBox="1"/>
      </xdr:nvSpPr>
      <xdr:spPr>
        <a:xfrm>
          <a:off x="4938766"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2" name="TekstniOkvir 11">
          <a:extLst>
            <a:ext uri="{FF2B5EF4-FFF2-40B4-BE49-F238E27FC236}">
              <a16:creationId xmlns:a16="http://schemas.microsoft.com/office/drawing/2014/main" id="{00000000-0008-0000-0000-00000C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3" name="TekstniOkvir 12">
          <a:extLst>
            <a:ext uri="{FF2B5EF4-FFF2-40B4-BE49-F238E27FC236}">
              <a16:creationId xmlns:a16="http://schemas.microsoft.com/office/drawing/2014/main" id="{00000000-0008-0000-0000-00000D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4" name="TekstniOkvir 13">
          <a:extLst>
            <a:ext uri="{FF2B5EF4-FFF2-40B4-BE49-F238E27FC236}">
              <a16:creationId xmlns:a16="http://schemas.microsoft.com/office/drawing/2014/main" id="{00000000-0008-0000-0000-00000E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5" name="TekstniOkvir 14">
          <a:extLst>
            <a:ext uri="{FF2B5EF4-FFF2-40B4-BE49-F238E27FC236}">
              <a16:creationId xmlns:a16="http://schemas.microsoft.com/office/drawing/2014/main" id="{00000000-0008-0000-0000-00000F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6" name="TekstniOkvir 15">
          <a:extLst>
            <a:ext uri="{FF2B5EF4-FFF2-40B4-BE49-F238E27FC236}">
              <a16:creationId xmlns:a16="http://schemas.microsoft.com/office/drawing/2014/main" id="{00000000-0008-0000-0000-000010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70</xdr:row>
      <xdr:rowOff>0</xdr:rowOff>
    </xdr:from>
    <xdr:ext cx="184731" cy="264560"/>
    <xdr:sp macro="" textlink="">
      <xdr:nvSpPr>
        <xdr:cNvPr id="17" name="TekstniOkvir 16">
          <a:extLst>
            <a:ext uri="{FF2B5EF4-FFF2-40B4-BE49-F238E27FC236}">
              <a16:creationId xmlns:a16="http://schemas.microsoft.com/office/drawing/2014/main" id="{00000000-0008-0000-0000-000011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330</xdr:row>
      <xdr:rowOff>0</xdr:rowOff>
    </xdr:from>
    <xdr:ext cx="184731" cy="264560"/>
    <xdr:sp macro="" textlink="">
      <xdr:nvSpPr>
        <xdr:cNvPr id="18" name="TekstniOkvir 17">
          <a:extLst>
            <a:ext uri="{FF2B5EF4-FFF2-40B4-BE49-F238E27FC236}">
              <a16:creationId xmlns:a16="http://schemas.microsoft.com/office/drawing/2014/main" id="{00000000-0008-0000-0000-000012000000}"/>
            </a:ext>
          </a:extLst>
        </xdr:cNvPr>
        <xdr:cNvSpPr txBox="1"/>
      </xdr:nvSpPr>
      <xdr:spPr>
        <a:xfrm>
          <a:off x="4954905" y="1261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330</xdr:row>
      <xdr:rowOff>0</xdr:rowOff>
    </xdr:from>
    <xdr:ext cx="184731" cy="264560"/>
    <xdr:sp macro="" textlink="">
      <xdr:nvSpPr>
        <xdr:cNvPr id="19" name="TekstniOkvir 18">
          <a:extLst>
            <a:ext uri="{FF2B5EF4-FFF2-40B4-BE49-F238E27FC236}">
              <a16:creationId xmlns:a16="http://schemas.microsoft.com/office/drawing/2014/main" id="{00000000-0008-0000-0000-000013000000}"/>
            </a:ext>
          </a:extLst>
        </xdr:cNvPr>
        <xdr:cNvSpPr txBox="1"/>
      </xdr:nvSpPr>
      <xdr:spPr>
        <a:xfrm>
          <a:off x="4954905" y="1261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twoCellAnchor editAs="oneCell">
    <xdr:from>
      <xdr:col>3</xdr:col>
      <xdr:colOff>314738</xdr:colOff>
      <xdr:row>0</xdr:row>
      <xdr:rowOff>1</xdr:rowOff>
    </xdr:from>
    <xdr:to>
      <xdr:col>5</xdr:col>
      <xdr:colOff>714374</xdr:colOff>
      <xdr:row>7</xdr:row>
      <xdr:rowOff>176388</xdr:rowOff>
    </xdr:to>
    <xdr:pic>
      <xdr:nvPicPr>
        <xdr:cNvPr id="7961" name="Slika 1">
          <a:extLst>
            <a:ext uri="{FF2B5EF4-FFF2-40B4-BE49-F238E27FC236}">
              <a16:creationId xmlns:a16="http://schemas.microsoft.com/office/drawing/2014/main" id="{00000000-0008-0000-0000-0000191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7977" y="1"/>
          <a:ext cx="1940201" cy="1435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335280</xdr:colOff>
      <xdr:row>68</xdr:row>
      <xdr:rowOff>0</xdr:rowOff>
    </xdr:from>
    <xdr:ext cx="184731" cy="264560"/>
    <xdr:sp macro="" textlink="">
      <xdr:nvSpPr>
        <xdr:cNvPr id="20" name="TekstniOkvir 19">
          <a:extLst>
            <a:ext uri="{FF2B5EF4-FFF2-40B4-BE49-F238E27FC236}">
              <a16:creationId xmlns:a16="http://schemas.microsoft.com/office/drawing/2014/main" id="{00000000-0008-0000-0000-000014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21" name="TekstniOkvir 20">
          <a:extLst>
            <a:ext uri="{FF2B5EF4-FFF2-40B4-BE49-F238E27FC236}">
              <a16:creationId xmlns:a16="http://schemas.microsoft.com/office/drawing/2014/main" id="{00000000-0008-0000-0000-000015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68</xdr:row>
      <xdr:rowOff>0</xdr:rowOff>
    </xdr:from>
    <xdr:ext cx="184731" cy="273094"/>
    <xdr:sp macro="" textlink="">
      <xdr:nvSpPr>
        <xdr:cNvPr id="22" name="TekstniOkvir 21">
          <a:extLst>
            <a:ext uri="{FF2B5EF4-FFF2-40B4-BE49-F238E27FC236}">
              <a16:creationId xmlns:a16="http://schemas.microsoft.com/office/drawing/2014/main" id="{00000000-0008-0000-0000-000016000000}"/>
            </a:ext>
          </a:extLst>
        </xdr:cNvPr>
        <xdr:cNvSpPr txBox="1"/>
      </xdr:nvSpPr>
      <xdr:spPr>
        <a:xfrm>
          <a:off x="4962525" y="26603325"/>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68</xdr:row>
      <xdr:rowOff>0</xdr:rowOff>
    </xdr:from>
    <xdr:ext cx="184731" cy="273094"/>
    <xdr:sp macro="" textlink="">
      <xdr:nvSpPr>
        <xdr:cNvPr id="23" name="TekstniOkvir 22">
          <a:extLst>
            <a:ext uri="{FF2B5EF4-FFF2-40B4-BE49-F238E27FC236}">
              <a16:creationId xmlns:a16="http://schemas.microsoft.com/office/drawing/2014/main" id="{00000000-0008-0000-0000-000017000000}"/>
            </a:ext>
          </a:extLst>
        </xdr:cNvPr>
        <xdr:cNvSpPr txBox="1"/>
      </xdr:nvSpPr>
      <xdr:spPr>
        <a:xfrm>
          <a:off x="4938766" y="26603325"/>
          <a:ext cx="184731" cy="27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68</xdr:row>
      <xdr:rowOff>0</xdr:rowOff>
    </xdr:from>
    <xdr:ext cx="184731" cy="273683"/>
    <xdr:sp macro="" textlink="">
      <xdr:nvSpPr>
        <xdr:cNvPr id="24" name="TekstniOkvir 23">
          <a:extLst>
            <a:ext uri="{FF2B5EF4-FFF2-40B4-BE49-F238E27FC236}">
              <a16:creationId xmlns:a16="http://schemas.microsoft.com/office/drawing/2014/main" id="{00000000-0008-0000-0000-000018000000}"/>
            </a:ext>
          </a:extLst>
        </xdr:cNvPr>
        <xdr:cNvSpPr txBox="1"/>
      </xdr:nvSpPr>
      <xdr:spPr>
        <a:xfrm>
          <a:off x="4962525"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68</xdr:row>
      <xdr:rowOff>0</xdr:rowOff>
    </xdr:from>
    <xdr:ext cx="184731" cy="273683"/>
    <xdr:sp macro="" textlink="">
      <xdr:nvSpPr>
        <xdr:cNvPr id="25" name="TekstniOkvir 24">
          <a:extLst>
            <a:ext uri="{FF2B5EF4-FFF2-40B4-BE49-F238E27FC236}">
              <a16:creationId xmlns:a16="http://schemas.microsoft.com/office/drawing/2014/main" id="{00000000-0008-0000-0000-000019000000}"/>
            </a:ext>
          </a:extLst>
        </xdr:cNvPr>
        <xdr:cNvSpPr txBox="1"/>
      </xdr:nvSpPr>
      <xdr:spPr>
        <a:xfrm>
          <a:off x="4938766"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342900</xdr:colOff>
      <xdr:row>68</xdr:row>
      <xdr:rowOff>0</xdr:rowOff>
    </xdr:from>
    <xdr:ext cx="184731" cy="273683"/>
    <xdr:sp macro="" textlink="">
      <xdr:nvSpPr>
        <xdr:cNvPr id="26" name="TekstniOkvir 25">
          <a:extLst>
            <a:ext uri="{FF2B5EF4-FFF2-40B4-BE49-F238E27FC236}">
              <a16:creationId xmlns:a16="http://schemas.microsoft.com/office/drawing/2014/main" id="{00000000-0008-0000-0000-00001A000000}"/>
            </a:ext>
          </a:extLst>
        </xdr:cNvPr>
        <xdr:cNvSpPr txBox="1"/>
      </xdr:nvSpPr>
      <xdr:spPr>
        <a:xfrm>
          <a:off x="4962525"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319141</xdr:colOff>
      <xdr:row>68</xdr:row>
      <xdr:rowOff>0</xdr:rowOff>
    </xdr:from>
    <xdr:ext cx="184731" cy="273683"/>
    <xdr:sp macro="" textlink="">
      <xdr:nvSpPr>
        <xdr:cNvPr id="27" name="TekstniOkvir 26">
          <a:extLst>
            <a:ext uri="{FF2B5EF4-FFF2-40B4-BE49-F238E27FC236}">
              <a16:creationId xmlns:a16="http://schemas.microsoft.com/office/drawing/2014/main" id="{00000000-0008-0000-0000-00001B000000}"/>
            </a:ext>
          </a:extLst>
        </xdr:cNvPr>
        <xdr:cNvSpPr txBox="1"/>
      </xdr:nvSpPr>
      <xdr:spPr>
        <a:xfrm>
          <a:off x="4938766" y="26603325"/>
          <a:ext cx="184731" cy="2736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28" name="TekstniOkvir 27">
          <a:extLst>
            <a:ext uri="{FF2B5EF4-FFF2-40B4-BE49-F238E27FC236}">
              <a16:creationId xmlns:a16="http://schemas.microsoft.com/office/drawing/2014/main" id="{00000000-0008-0000-0000-00001C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29" name="TekstniOkvir 28">
          <a:extLst>
            <a:ext uri="{FF2B5EF4-FFF2-40B4-BE49-F238E27FC236}">
              <a16:creationId xmlns:a16="http://schemas.microsoft.com/office/drawing/2014/main" id="{00000000-0008-0000-0000-00001D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30" name="TekstniOkvir 29">
          <a:extLst>
            <a:ext uri="{FF2B5EF4-FFF2-40B4-BE49-F238E27FC236}">
              <a16:creationId xmlns:a16="http://schemas.microsoft.com/office/drawing/2014/main" id="{00000000-0008-0000-0000-00001E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31" name="TekstniOkvir 30">
          <a:extLst>
            <a:ext uri="{FF2B5EF4-FFF2-40B4-BE49-F238E27FC236}">
              <a16:creationId xmlns:a16="http://schemas.microsoft.com/office/drawing/2014/main" id="{00000000-0008-0000-0000-00001F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32" name="TekstniOkvir 31">
          <a:extLst>
            <a:ext uri="{FF2B5EF4-FFF2-40B4-BE49-F238E27FC236}">
              <a16:creationId xmlns:a16="http://schemas.microsoft.com/office/drawing/2014/main" id="{00000000-0008-0000-0000-000020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68</xdr:row>
      <xdr:rowOff>0</xdr:rowOff>
    </xdr:from>
    <xdr:ext cx="184731" cy="264560"/>
    <xdr:sp macro="" textlink="">
      <xdr:nvSpPr>
        <xdr:cNvPr id="33" name="TekstniOkvir 32">
          <a:extLst>
            <a:ext uri="{FF2B5EF4-FFF2-40B4-BE49-F238E27FC236}">
              <a16:creationId xmlns:a16="http://schemas.microsoft.com/office/drawing/2014/main" id="{00000000-0008-0000-0000-000021000000}"/>
            </a:ext>
          </a:extLst>
        </xdr:cNvPr>
        <xdr:cNvSpPr txBox="1"/>
      </xdr:nvSpPr>
      <xdr:spPr>
        <a:xfrm>
          <a:off x="4954905" y="266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4" name="TekstniOkvir 33">
          <a:extLst>
            <a:ext uri="{FF2B5EF4-FFF2-40B4-BE49-F238E27FC236}">
              <a16:creationId xmlns:a16="http://schemas.microsoft.com/office/drawing/2014/main" id="{00000000-0008-0000-0000-000022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5" name="TekstniOkvir 34">
          <a:extLst>
            <a:ext uri="{FF2B5EF4-FFF2-40B4-BE49-F238E27FC236}">
              <a16:creationId xmlns:a16="http://schemas.microsoft.com/office/drawing/2014/main" id="{00000000-0008-0000-0000-000023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6" name="TekstniOkvir 35">
          <a:extLst>
            <a:ext uri="{FF2B5EF4-FFF2-40B4-BE49-F238E27FC236}">
              <a16:creationId xmlns:a16="http://schemas.microsoft.com/office/drawing/2014/main" id="{00000000-0008-0000-0000-000024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7" name="TekstniOkvir 36">
          <a:extLst>
            <a:ext uri="{FF2B5EF4-FFF2-40B4-BE49-F238E27FC236}">
              <a16:creationId xmlns:a16="http://schemas.microsoft.com/office/drawing/2014/main" id="{00000000-0008-0000-0000-000025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8" name="TekstniOkvir 37">
          <a:extLst>
            <a:ext uri="{FF2B5EF4-FFF2-40B4-BE49-F238E27FC236}">
              <a16:creationId xmlns:a16="http://schemas.microsoft.com/office/drawing/2014/main" id="{00000000-0008-0000-0000-000026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39" name="TekstniOkvir 38">
          <a:extLst>
            <a:ext uri="{FF2B5EF4-FFF2-40B4-BE49-F238E27FC236}">
              <a16:creationId xmlns:a16="http://schemas.microsoft.com/office/drawing/2014/main" id="{00000000-0008-0000-0000-000027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40" name="TekstniOkvir 39">
          <a:extLst>
            <a:ext uri="{FF2B5EF4-FFF2-40B4-BE49-F238E27FC236}">
              <a16:creationId xmlns:a16="http://schemas.microsoft.com/office/drawing/2014/main" id="{00000000-0008-0000-0000-000028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339</xdr:row>
      <xdr:rowOff>0</xdr:rowOff>
    </xdr:from>
    <xdr:ext cx="184731" cy="264560"/>
    <xdr:sp macro="" textlink="">
      <xdr:nvSpPr>
        <xdr:cNvPr id="41" name="TekstniOkvir 40">
          <a:extLst>
            <a:ext uri="{FF2B5EF4-FFF2-40B4-BE49-F238E27FC236}">
              <a16:creationId xmlns:a16="http://schemas.microsoft.com/office/drawing/2014/main" id="{00000000-0008-0000-0000-000029000000}"/>
            </a:ext>
          </a:extLst>
        </xdr:cNvPr>
        <xdr:cNvSpPr txBox="1"/>
      </xdr:nvSpPr>
      <xdr:spPr>
        <a:xfrm>
          <a:off x="4907280" y="352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600</xdr:row>
      <xdr:rowOff>0</xdr:rowOff>
    </xdr:from>
    <xdr:ext cx="184731" cy="264560"/>
    <xdr:sp macro="" textlink="">
      <xdr:nvSpPr>
        <xdr:cNvPr id="2" name="TekstniOkvir 1">
          <a:extLst>
            <a:ext uri="{FF2B5EF4-FFF2-40B4-BE49-F238E27FC236}">
              <a16:creationId xmlns:a16="http://schemas.microsoft.com/office/drawing/2014/main" id="{00000000-0008-0000-0000-000002000000}"/>
            </a:ext>
          </a:extLst>
        </xdr:cNvPr>
        <xdr:cNvSpPr txBox="1"/>
      </xdr:nvSpPr>
      <xdr:spPr>
        <a:xfrm>
          <a:off x="4612005" y="1816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335280</xdr:colOff>
      <xdr:row>600</xdr:row>
      <xdr:rowOff>0</xdr:rowOff>
    </xdr:from>
    <xdr:ext cx="184731" cy="264560"/>
    <xdr:sp macro="" textlink="">
      <xdr:nvSpPr>
        <xdr:cNvPr id="3" name="TekstniOkvir 2">
          <a:extLst>
            <a:ext uri="{FF2B5EF4-FFF2-40B4-BE49-F238E27FC236}">
              <a16:creationId xmlns:a16="http://schemas.microsoft.com/office/drawing/2014/main" id="{00000000-0008-0000-0000-000003000000}"/>
            </a:ext>
          </a:extLst>
        </xdr:cNvPr>
        <xdr:cNvSpPr txBox="1"/>
      </xdr:nvSpPr>
      <xdr:spPr>
        <a:xfrm>
          <a:off x="4612005" y="18168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350520</xdr:colOff>
      <xdr:row>606</xdr:row>
      <xdr:rowOff>0</xdr:rowOff>
    </xdr:from>
    <xdr:ext cx="184731" cy="264560"/>
    <xdr:sp macro="" textlink="">
      <xdr:nvSpPr>
        <xdr:cNvPr id="42" name="TekstniOkvir 41">
          <a:extLst>
            <a:ext uri="{FF2B5EF4-FFF2-40B4-BE49-F238E27FC236}">
              <a16:creationId xmlns:a16="http://schemas.microsoft.com/office/drawing/2014/main" id="{00000000-0008-0000-0000-00002A000000}"/>
            </a:ext>
          </a:extLst>
        </xdr:cNvPr>
        <xdr:cNvSpPr txBox="1"/>
      </xdr:nvSpPr>
      <xdr:spPr>
        <a:xfrm>
          <a:off x="465582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oneCellAnchor>
    <xdr:from>
      <xdr:col>4</xdr:col>
      <xdr:colOff>338191</xdr:colOff>
      <xdr:row>606</xdr:row>
      <xdr:rowOff>0</xdr:rowOff>
    </xdr:from>
    <xdr:ext cx="184731" cy="274359"/>
    <xdr:sp macro="" textlink="">
      <xdr:nvSpPr>
        <xdr:cNvPr id="43" name="TekstniOkvir 42">
          <a:extLst>
            <a:ext uri="{FF2B5EF4-FFF2-40B4-BE49-F238E27FC236}">
              <a16:creationId xmlns:a16="http://schemas.microsoft.com/office/drawing/2014/main" id="{00000000-0008-0000-0000-00002B000000}"/>
            </a:ext>
          </a:extLst>
        </xdr:cNvPr>
        <xdr:cNvSpPr txBox="1"/>
      </xdr:nvSpPr>
      <xdr:spPr>
        <a:xfrm>
          <a:off x="4643491" y="3810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hr-H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741"/>
  <sheetViews>
    <sheetView tabSelected="1" view="pageBreakPreview" topLeftCell="A66" zoomScaleNormal="100" zoomScaleSheetLayoutView="100" workbookViewId="0">
      <selection activeCell="E82" sqref="E82"/>
    </sheetView>
  </sheetViews>
  <sheetFormatPr defaultColWidth="11.42578125" defaultRowHeight="12.75"/>
  <cols>
    <col min="1" max="1" width="5.7109375" style="2" customWidth="1"/>
    <col min="2" max="2" width="40.7109375" style="44" customWidth="1"/>
    <col min="3" max="3" width="6.85546875" style="150" customWidth="1"/>
    <col min="4" max="4" width="10.85546875" style="287" customWidth="1"/>
    <col min="5" max="5" width="12.28515625" style="275" customWidth="1"/>
    <col min="6" max="6" width="15.42578125" style="275" customWidth="1"/>
    <col min="7" max="8" width="11.42578125" customWidth="1"/>
  </cols>
  <sheetData>
    <row r="1" spans="1:6">
      <c r="A1" s="233"/>
      <c r="B1" s="252"/>
      <c r="C1" s="172"/>
      <c r="D1" s="253"/>
      <c r="E1" s="173"/>
      <c r="F1" s="173"/>
    </row>
    <row r="2" spans="1:6">
      <c r="A2" s="233"/>
      <c r="B2" s="252"/>
      <c r="C2" s="172"/>
      <c r="D2" s="253"/>
      <c r="E2" s="173"/>
      <c r="F2" s="173"/>
    </row>
    <row r="3" spans="1:6">
      <c r="A3" s="233"/>
      <c r="B3" s="252"/>
      <c r="C3" s="172"/>
      <c r="D3" s="253"/>
      <c r="E3" s="173"/>
      <c r="F3" s="173"/>
    </row>
    <row r="4" spans="1:6">
      <c r="A4" s="233"/>
      <c r="B4" s="252"/>
      <c r="C4" s="172"/>
      <c r="D4" s="253"/>
      <c r="E4" s="173"/>
      <c r="F4" s="173"/>
    </row>
    <row r="5" spans="1:6" ht="15.75">
      <c r="A5" s="233"/>
      <c r="B5" s="2"/>
      <c r="C5" s="3"/>
      <c r="D5" s="4"/>
      <c r="E5" s="5"/>
      <c r="F5" s="5"/>
    </row>
    <row r="6" spans="1:6" ht="15.75">
      <c r="A6" s="233"/>
      <c r="B6" s="6"/>
      <c r="C6" s="2"/>
      <c r="D6" s="4"/>
      <c r="E6" s="5"/>
      <c r="F6" s="5"/>
    </row>
    <row r="7" spans="1:6" ht="15.75">
      <c r="A7" s="233"/>
      <c r="B7" s="6"/>
      <c r="C7" s="2"/>
      <c r="D7" s="4"/>
      <c r="E7" s="5"/>
      <c r="F7" s="5"/>
    </row>
    <row r="8" spans="1:6" ht="15.75">
      <c r="A8" s="233"/>
      <c r="B8" s="2"/>
      <c r="C8" s="2"/>
      <c r="D8" s="4"/>
      <c r="E8" s="5"/>
      <c r="F8" s="5"/>
    </row>
    <row r="9" spans="1:6" ht="16.5">
      <c r="A9" s="233"/>
      <c r="B9" s="7" t="s">
        <v>50</v>
      </c>
      <c r="C9" s="244" t="s">
        <v>87</v>
      </c>
      <c r="D9" s="245"/>
      <c r="E9" s="246"/>
      <c r="F9" s="246"/>
    </row>
    <row r="10" spans="1:6" ht="16.5">
      <c r="A10" s="233"/>
      <c r="B10" s="7"/>
      <c r="C10" s="244" t="s">
        <v>202</v>
      </c>
      <c r="D10" s="245"/>
      <c r="E10" s="246"/>
      <c r="F10" s="246"/>
    </row>
    <row r="11" spans="1:6" ht="16.5">
      <c r="A11" s="233"/>
      <c r="B11" s="7"/>
      <c r="C11" s="244" t="s">
        <v>88</v>
      </c>
      <c r="D11" s="245"/>
      <c r="E11" s="246"/>
      <c r="F11" s="246"/>
    </row>
    <row r="12" spans="1:6" ht="16.5">
      <c r="A12" s="233"/>
      <c r="B12" s="7"/>
      <c r="C12" s="8"/>
      <c r="D12" s="9"/>
      <c r="E12" s="10"/>
      <c r="F12" s="10"/>
    </row>
    <row r="13" spans="1:6" ht="18">
      <c r="A13" s="233"/>
      <c r="B13" s="7" t="s">
        <v>51</v>
      </c>
      <c r="C13" s="244" t="s">
        <v>89</v>
      </c>
      <c r="D13" s="247"/>
      <c r="E13" s="248"/>
      <c r="F13" s="248"/>
    </row>
    <row r="14" spans="1:6" ht="18">
      <c r="A14" s="233"/>
      <c r="B14" s="7"/>
      <c r="C14" s="244" t="s">
        <v>90</v>
      </c>
      <c r="D14" s="247"/>
      <c r="E14" s="248"/>
      <c r="F14" s="248"/>
    </row>
    <row r="15" spans="1:6" ht="18">
      <c r="A15" s="233"/>
      <c r="B15" s="7"/>
      <c r="C15" s="251" t="s">
        <v>403</v>
      </c>
      <c r="D15" s="247"/>
      <c r="E15" s="248"/>
      <c r="F15" s="248"/>
    </row>
    <row r="16" spans="1:6" ht="16.5">
      <c r="A16" s="233"/>
      <c r="B16" s="7"/>
      <c r="C16" s="7"/>
      <c r="D16" s="7"/>
      <c r="E16" s="7"/>
      <c r="F16" s="7"/>
    </row>
    <row r="17" spans="1:6" ht="18">
      <c r="A17" s="233"/>
      <c r="B17" s="7" t="s">
        <v>52</v>
      </c>
      <c r="C17" s="244" t="s">
        <v>91</v>
      </c>
      <c r="D17" s="247"/>
      <c r="E17" s="248"/>
      <c r="F17" s="248"/>
    </row>
    <row r="18" spans="1:6" ht="18">
      <c r="A18" s="233"/>
      <c r="B18" s="7"/>
      <c r="C18" s="244" t="s">
        <v>92</v>
      </c>
      <c r="D18" s="247"/>
      <c r="E18" s="249"/>
      <c r="F18" s="249"/>
    </row>
    <row r="19" spans="1:6" ht="16.5">
      <c r="A19" s="233"/>
      <c r="B19" s="7"/>
      <c r="C19" s="7"/>
      <c r="D19" s="7"/>
      <c r="E19" s="7"/>
      <c r="F19" s="7"/>
    </row>
    <row r="20" spans="1:6" ht="20.25">
      <c r="A20" s="233"/>
      <c r="B20" s="7" t="s">
        <v>53</v>
      </c>
      <c r="C20" s="393" t="s">
        <v>302</v>
      </c>
      <c r="D20" s="393"/>
      <c r="E20" s="393"/>
      <c r="F20" s="393"/>
    </row>
    <row r="21" spans="1:6" ht="15.75" customHeight="1">
      <c r="A21" s="233"/>
      <c r="B21" s="7"/>
      <c r="C21" s="11"/>
      <c r="D21" s="11"/>
      <c r="E21" s="12"/>
      <c r="F21" s="12"/>
    </row>
    <row r="22" spans="1:6" ht="15.75" customHeight="1">
      <c r="A22" s="233"/>
      <c r="B22" s="254" t="s">
        <v>79</v>
      </c>
      <c r="C22" s="394" t="s">
        <v>93</v>
      </c>
      <c r="D22" s="394"/>
      <c r="E22" s="395"/>
      <c r="F22" s="395"/>
    </row>
    <row r="23" spans="1:6" ht="15.75" customHeight="1">
      <c r="A23" s="233"/>
      <c r="B23" s="255"/>
      <c r="C23" s="209"/>
      <c r="D23" s="75"/>
      <c r="E23" s="1"/>
      <c r="F23" s="1"/>
    </row>
    <row r="24" spans="1:6" ht="15.75" customHeight="1">
      <c r="A24" s="233"/>
      <c r="B24" s="7" t="s">
        <v>54</v>
      </c>
      <c r="C24" s="394" t="s">
        <v>310</v>
      </c>
      <c r="D24" s="394"/>
      <c r="E24" s="395"/>
      <c r="F24" s="395"/>
    </row>
    <row r="25" spans="1:6" ht="15.75" customHeight="1">
      <c r="A25" s="233"/>
      <c r="B25" s="7" t="s">
        <v>303</v>
      </c>
      <c r="C25" s="396" t="s">
        <v>304</v>
      </c>
      <c r="D25" s="396"/>
      <c r="E25" s="396"/>
      <c r="F25" s="256"/>
    </row>
    <row r="26" spans="1:6" ht="15.75" customHeight="1">
      <c r="A26" s="233"/>
      <c r="B26" s="7"/>
      <c r="C26" s="2"/>
      <c r="D26" s="257"/>
      <c r="E26" s="258"/>
      <c r="F26" s="258"/>
    </row>
    <row r="27" spans="1:6" ht="15.75" customHeight="1">
      <c r="A27" s="233"/>
      <c r="B27" s="7" t="s">
        <v>305</v>
      </c>
      <c r="C27" s="396" t="s">
        <v>306</v>
      </c>
      <c r="D27" s="396"/>
      <c r="E27" s="396"/>
      <c r="F27" s="256"/>
    </row>
    <row r="28" spans="1:6" ht="15.75" customHeight="1">
      <c r="A28" s="233"/>
      <c r="B28" s="7"/>
      <c r="C28" s="2"/>
      <c r="D28" s="257"/>
      <c r="E28" s="258"/>
      <c r="F28" s="258"/>
    </row>
    <row r="29" spans="1:6" ht="15.75" customHeight="1">
      <c r="A29" s="233"/>
      <c r="B29" s="259" t="s">
        <v>307</v>
      </c>
      <c r="C29" s="260" t="s">
        <v>55</v>
      </c>
      <c r="D29" s="261"/>
      <c r="E29" s="262"/>
      <c r="F29" s="263"/>
    </row>
    <row r="30" spans="1:6" ht="15.75" customHeight="1">
      <c r="A30" s="233"/>
      <c r="B30" s="43"/>
      <c r="C30" s="43"/>
      <c r="D30" s="169"/>
      <c r="E30" s="264"/>
      <c r="F30" s="265"/>
    </row>
    <row r="31" spans="1:6" ht="15.75" customHeight="1">
      <c r="A31" s="233"/>
      <c r="B31" s="266"/>
      <c r="C31" s="14"/>
      <c r="D31" s="267"/>
      <c r="E31" s="268"/>
      <c r="F31" s="268"/>
    </row>
    <row r="32" spans="1:6" ht="15.75" customHeight="1">
      <c r="A32" s="233"/>
      <c r="B32" s="66"/>
      <c r="C32" s="2"/>
      <c r="D32" s="269"/>
      <c r="E32" s="258"/>
      <c r="F32" s="258"/>
    </row>
    <row r="33" spans="1:6" ht="15.75" customHeight="1">
      <c r="A33" s="233"/>
      <c r="B33" s="270" t="s">
        <v>308</v>
      </c>
      <c r="C33" s="2"/>
      <c r="D33" s="271" t="s">
        <v>80</v>
      </c>
      <c r="E33" s="258"/>
      <c r="F33" s="258"/>
    </row>
    <row r="34" spans="1:6" ht="15.75" customHeight="1">
      <c r="A34" s="233"/>
      <c r="B34" s="272"/>
      <c r="C34" s="2"/>
      <c r="D34" s="269"/>
      <c r="E34" s="258"/>
      <c r="F34" s="258"/>
    </row>
    <row r="35" spans="1:6" ht="15.75" customHeight="1">
      <c r="A35" s="233"/>
      <c r="B35" s="66"/>
      <c r="C35" s="2"/>
      <c r="D35" s="269"/>
      <c r="E35" s="258"/>
      <c r="F35" s="258"/>
    </row>
    <row r="36" spans="1:6" ht="15.75" customHeight="1">
      <c r="A36" s="233"/>
      <c r="B36" s="270" t="s">
        <v>309</v>
      </c>
      <c r="C36" s="2"/>
      <c r="D36" s="269"/>
      <c r="E36" s="258"/>
      <c r="F36" s="258"/>
    </row>
    <row r="37" spans="1:6" ht="15.75" customHeight="1">
      <c r="A37" s="233"/>
      <c r="B37" s="7"/>
      <c r="C37" s="11"/>
      <c r="D37" s="11"/>
      <c r="E37" s="12"/>
      <c r="F37" s="12"/>
    </row>
    <row r="38" spans="1:6" ht="15.75" customHeight="1">
      <c r="A38" s="233"/>
      <c r="B38" s="7"/>
      <c r="C38" s="11"/>
      <c r="D38" s="11"/>
      <c r="E38" s="12"/>
      <c r="F38" s="12"/>
    </row>
    <row r="39" spans="1:6" ht="15.75" customHeight="1">
      <c r="A39" s="233"/>
      <c r="B39" s="7"/>
      <c r="C39" s="11"/>
      <c r="D39" s="11"/>
      <c r="E39" s="12"/>
      <c r="F39" s="12"/>
    </row>
    <row r="40" spans="1:6" ht="15.75" customHeight="1">
      <c r="A40" s="233"/>
      <c r="B40" s="7"/>
      <c r="C40" s="11"/>
      <c r="D40" s="11"/>
      <c r="E40" s="12"/>
      <c r="F40" s="12"/>
    </row>
    <row r="41" spans="1:6" ht="15.75" customHeight="1">
      <c r="A41" s="233"/>
      <c r="B41" s="7"/>
      <c r="C41" s="11"/>
      <c r="D41" s="11"/>
      <c r="E41" s="12"/>
      <c r="F41" s="12"/>
    </row>
    <row r="42" spans="1:6" ht="18" customHeight="1">
      <c r="A42" s="273"/>
      <c r="B42" s="43"/>
      <c r="C42" s="274"/>
      <c r="D42" s="59"/>
      <c r="E42" s="1"/>
    </row>
    <row r="43" spans="1:6" ht="18" customHeight="1">
      <c r="A43" s="224"/>
      <c r="B43" s="198" t="s">
        <v>94</v>
      </c>
      <c r="C43" s="67"/>
      <c r="D43" s="67"/>
      <c r="E43" s="67"/>
      <c r="F43" s="13"/>
    </row>
    <row r="44" spans="1:6" ht="18" customHeight="1" thickBot="1">
      <c r="A44" s="225"/>
      <c r="B44" s="14"/>
      <c r="C44" s="14"/>
      <c r="D44" s="14"/>
      <c r="E44" s="14"/>
      <c r="F44" s="14"/>
    </row>
    <row r="45" spans="1:6" ht="18" customHeight="1" thickBot="1">
      <c r="A45" s="226"/>
      <c r="B45" s="199" t="s">
        <v>56</v>
      </c>
      <c r="C45" s="200"/>
      <c r="D45" s="200"/>
      <c r="E45" s="201"/>
      <c r="F45" s="202"/>
    </row>
    <row r="46" spans="1:6" ht="18" customHeight="1">
      <c r="A46" s="227" t="s">
        <v>95</v>
      </c>
      <c r="B46" s="68" t="s">
        <v>96</v>
      </c>
      <c r="C46" s="69"/>
      <c r="D46" s="70"/>
      <c r="E46" s="71"/>
      <c r="F46" s="72">
        <f>F331</f>
        <v>0</v>
      </c>
    </row>
    <row r="47" spans="1:6" ht="18" customHeight="1">
      <c r="A47" s="227" t="s">
        <v>97</v>
      </c>
      <c r="B47" s="68" t="s">
        <v>98</v>
      </c>
      <c r="C47" s="69"/>
      <c r="D47" s="70"/>
      <c r="E47" s="71"/>
      <c r="F47" s="72">
        <f>F601</f>
        <v>0</v>
      </c>
    </row>
    <row r="48" spans="1:6" ht="18" customHeight="1">
      <c r="A48" s="227" t="s">
        <v>99</v>
      </c>
      <c r="B48" s="68" t="s">
        <v>100</v>
      </c>
      <c r="C48" s="69"/>
      <c r="D48" s="70"/>
      <c r="E48" s="71"/>
      <c r="F48" s="72">
        <f>F699</f>
        <v>0</v>
      </c>
    </row>
    <row r="49" spans="1:6" ht="18" customHeight="1" thickBot="1">
      <c r="A49" s="227" t="s">
        <v>101</v>
      </c>
      <c r="B49" s="68" t="s">
        <v>102</v>
      </c>
      <c r="C49" s="69"/>
      <c r="D49" s="70"/>
      <c r="E49" s="71"/>
      <c r="F49" s="72">
        <f>F738</f>
        <v>0</v>
      </c>
    </row>
    <row r="50" spans="1:6" ht="18" customHeight="1" thickBot="1">
      <c r="A50" s="228"/>
      <c r="B50" s="15" t="s">
        <v>59</v>
      </c>
      <c r="C50" s="16"/>
      <c r="D50" s="73"/>
      <c r="E50" s="17"/>
      <c r="F50" s="18">
        <f>SUM(F46:F49)</f>
        <v>0</v>
      </c>
    </row>
    <row r="51" spans="1:6" ht="18" customHeight="1" thickBot="1">
      <c r="A51" s="228"/>
      <c r="B51" s="15" t="s">
        <v>29</v>
      </c>
      <c r="C51" s="16"/>
      <c r="D51" s="73"/>
      <c r="E51" s="17"/>
      <c r="F51" s="18">
        <f>F50*0.25</f>
        <v>0</v>
      </c>
    </row>
    <row r="52" spans="1:6" ht="18" customHeight="1" thickBot="1">
      <c r="A52" s="228"/>
      <c r="B52" s="15" t="s">
        <v>57</v>
      </c>
      <c r="C52" s="16"/>
      <c r="D52" s="73"/>
      <c r="E52" s="17"/>
      <c r="F52" s="18">
        <f>SUM(F50:F51)</f>
        <v>0</v>
      </c>
    </row>
    <row r="53" spans="1:6" ht="18" customHeight="1">
      <c r="A53" s="24"/>
      <c r="B53" s="19"/>
      <c r="C53" s="19"/>
      <c r="D53" s="19"/>
      <c r="E53" s="19"/>
      <c r="F53" s="19"/>
    </row>
    <row r="54" spans="1:6" ht="18" customHeight="1">
      <c r="A54" s="24"/>
      <c r="B54" s="19"/>
      <c r="C54" s="19"/>
      <c r="D54" s="19"/>
      <c r="E54" s="19"/>
      <c r="F54" s="19"/>
    </row>
    <row r="55" spans="1:6" ht="18" customHeight="1">
      <c r="A55" s="24"/>
      <c r="B55" s="19"/>
      <c r="C55" s="19"/>
      <c r="D55" s="19"/>
      <c r="E55" s="19"/>
      <c r="F55" s="19"/>
    </row>
    <row r="56" spans="1:6" ht="18" customHeight="1">
      <c r="A56" s="24"/>
      <c r="B56" s="19"/>
      <c r="C56" s="19"/>
      <c r="D56" s="19"/>
      <c r="E56" s="19"/>
      <c r="F56" s="19"/>
    </row>
    <row r="57" spans="1:6" ht="18" customHeight="1">
      <c r="A57" s="24"/>
      <c r="B57" s="19"/>
      <c r="C57" s="19"/>
      <c r="D57" s="19"/>
      <c r="E57" s="19"/>
      <c r="F57" s="19"/>
    </row>
    <row r="58" spans="1:6" ht="18" customHeight="1">
      <c r="A58" s="24"/>
      <c r="B58" s="19"/>
      <c r="C58" s="19"/>
      <c r="D58" s="19"/>
      <c r="E58" s="20"/>
      <c r="F58" s="20"/>
    </row>
    <row r="59" spans="1:6" ht="152.25" customHeight="1">
      <c r="A59" s="382" t="s">
        <v>207</v>
      </c>
      <c r="B59" s="383"/>
      <c r="C59" s="383"/>
      <c r="D59" s="383"/>
      <c r="E59" s="383"/>
      <c r="F59" s="383"/>
    </row>
    <row r="60" spans="1:6" ht="122.25" customHeight="1">
      <c r="A60" s="382" t="s">
        <v>208</v>
      </c>
      <c r="B60" s="383"/>
      <c r="C60" s="383"/>
      <c r="D60" s="383"/>
      <c r="E60" s="383"/>
      <c r="F60" s="383"/>
    </row>
    <row r="61" spans="1:6" ht="292.5" customHeight="1">
      <c r="A61" s="384" t="s">
        <v>258</v>
      </c>
      <c r="B61" s="385"/>
      <c r="C61" s="385"/>
      <c r="D61" s="385"/>
      <c r="E61" s="385"/>
      <c r="F61" s="385"/>
    </row>
    <row r="62" spans="1:6" ht="113.25" customHeight="1">
      <c r="A62" s="384" t="s">
        <v>311</v>
      </c>
      <c r="B62" s="385"/>
      <c r="C62" s="385"/>
      <c r="D62" s="385"/>
      <c r="E62" s="385"/>
      <c r="F62" s="385"/>
    </row>
    <row r="63" spans="1:6" ht="294" customHeight="1">
      <c r="A63" s="384" t="s">
        <v>312</v>
      </c>
      <c r="B63" s="385"/>
      <c r="C63" s="385"/>
      <c r="D63" s="385"/>
      <c r="E63" s="385"/>
      <c r="F63" s="385"/>
    </row>
    <row r="64" spans="1:6" ht="46.5" customHeight="1">
      <c r="A64" s="386" t="s">
        <v>203</v>
      </c>
      <c r="B64" s="386"/>
      <c r="C64" s="386"/>
      <c r="D64" s="386"/>
      <c r="E64" s="386"/>
      <c r="F64" s="386"/>
    </row>
    <row r="65" spans="1:6" ht="88.5" customHeight="1">
      <c r="A65" s="387" t="s">
        <v>204</v>
      </c>
      <c r="B65" s="387"/>
      <c r="C65" s="387"/>
      <c r="D65" s="387"/>
      <c r="E65" s="387"/>
      <c r="F65" s="387"/>
    </row>
    <row r="66" spans="1:6" ht="57.75" customHeight="1">
      <c r="A66" s="387" t="s">
        <v>205</v>
      </c>
      <c r="B66" s="387"/>
      <c r="C66" s="387"/>
      <c r="D66" s="387"/>
      <c r="E66" s="387"/>
      <c r="F66" s="387"/>
    </row>
    <row r="67" spans="1:6" ht="108.75" customHeight="1">
      <c r="A67" s="387" t="s">
        <v>58</v>
      </c>
      <c r="B67" s="387"/>
      <c r="C67" s="387"/>
      <c r="D67" s="387"/>
      <c r="E67" s="387"/>
      <c r="F67" s="387"/>
    </row>
    <row r="68" spans="1:6" ht="30.75" customHeight="1">
      <c r="A68" s="386" t="s">
        <v>206</v>
      </c>
      <c r="B68" s="386"/>
      <c r="C68" s="386"/>
      <c r="D68" s="386"/>
      <c r="E68" s="386"/>
      <c r="F68" s="386"/>
    </row>
    <row r="69" spans="1:6">
      <c r="A69" s="55" t="s">
        <v>38</v>
      </c>
      <c r="B69" s="55" t="s">
        <v>39</v>
      </c>
      <c r="C69" s="55" t="s">
        <v>40</v>
      </c>
      <c r="D69" s="55" t="s">
        <v>41</v>
      </c>
      <c r="E69" s="55" t="s">
        <v>42</v>
      </c>
      <c r="F69" s="55" t="s">
        <v>43</v>
      </c>
    </row>
    <row r="70" spans="1:6">
      <c r="B70" s="56"/>
      <c r="C70" s="21"/>
      <c r="D70" s="57"/>
      <c r="E70" s="58"/>
      <c r="F70" s="59"/>
    </row>
    <row r="71" spans="1:6" ht="6" customHeight="1" thickBot="1">
      <c r="B71" s="56"/>
      <c r="C71" s="21"/>
      <c r="D71" s="57"/>
      <c r="E71" s="58"/>
      <c r="F71" s="59"/>
    </row>
    <row r="72" spans="1:6" ht="17.25" thickBot="1">
      <c r="A72" s="61" t="s">
        <v>95</v>
      </c>
      <c r="B72" s="60" t="s">
        <v>81</v>
      </c>
      <c r="C72" s="62"/>
      <c r="D72" s="63"/>
      <c r="E72" s="64"/>
      <c r="F72" s="65"/>
    </row>
    <row r="73" spans="1:6" ht="14.25">
      <c r="A73" s="51"/>
      <c r="B73" s="276"/>
      <c r="C73" s="276"/>
      <c r="D73" s="276"/>
      <c r="E73" s="276"/>
      <c r="F73" s="276"/>
    </row>
    <row r="74" spans="1:6" ht="17.25" thickBot="1">
      <c r="A74" s="223" t="s">
        <v>0</v>
      </c>
      <c r="B74" s="242" t="s">
        <v>60</v>
      </c>
      <c r="C74" s="277"/>
      <c r="D74" s="277"/>
      <c r="E74" s="97"/>
      <c r="F74" s="97"/>
    </row>
    <row r="75" spans="1:6" ht="15.75" customHeight="1" thickTop="1">
      <c r="A75" s="278"/>
      <c r="B75" s="279"/>
      <c r="C75" s="236"/>
      <c r="D75" s="280"/>
      <c r="E75" s="81"/>
      <c r="F75" s="81"/>
    </row>
    <row r="76" spans="1:6" ht="16.5">
      <c r="B76" s="44" t="s">
        <v>15</v>
      </c>
      <c r="C76" s="36"/>
      <c r="D76" s="45"/>
      <c r="E76" s="46"/>
      <c r="F76" s="47"/>
    </row>
    <row r="77" spans="1:6" ht="55.5" customHeight="1">
      <c r="B77" s="24" t="s">
        <v>313</v>
      </c>
      <c r="C77" s="36"/>
      <c r="D77" s="45"/>
      <c r="E77" s="46"/>
      <c r="F77" s="47"/>
    </row>
    <row r="78" spans="1:6" ht="44.25" customHeight="1">
      <c r="B78" s="24" t="s">
        <v>314</v>
      </c>
      <c r="C78" s="36"/>
      <c r="D78" s="45"/>
      <c r="E78" s="46"/>
      <c r="F78" s="47"/>
    </row>
    <row r="79" spans="1:6" ht="29.25" customHeight="1">
      <c r="B79" s="52" t="s">
        <v>74</v>
      </c>
      <c r="C79" s="36"/>
      <c r="D79" s="45"/>
      <c r="E79" s="46"/>
      <c r="F79" s="47"/>
    </row>
    <row r="80" spans="1:6" ht="105.75" customHeight="1">
      <c r="B80" s="52" t="s">
        <v>315</v>
      </c>
      <c r="C80" s="36"/>
      <c r="D80" s="45"/>
      <c r="E80" s="46"/>
      <c r="F80" s="47"/>
    </row>
    <row r="81" spans="1:6" ht="16.5">
      <c r="C81" s="36"/>
      <c r="D81" s="45"/>
      <c r="E81" s="46"/>
      <c r="F81" s="47"/>
    </row>
    <row r="82" spans="1:6" ht="57.75" customHeight="1">
      <c r="A82" s="2" t="s">
        <v>18</v>
      </c>
      <c r="B82" s="24" t="s">
        <v>316</v>
      </c>
      <c r="C82" s="21" t="s">
        <v>23</v>
      </c>
      <c r="D82" s="49">
        <v>1</v>
      </c>
      <c r="E82" s="22"/>
      <c r="F82" s="23">
        <f>ROUND(D82*E82,2)</f>
        <v>0</v>
      </c>
    </row>
    <row r="83" spans="1:6">
      <c r="B83" s="74"/>
      <c r="C83" s="75"/>
      <c r="D83" s="76"/>
      <c r="E83" s="75"/>
      <c r="F83" s="75"/>
    </row>
    <row r="84" spans="1:6" ht="67.5" customHeight="1">
      <c r="A84" s="2" t="s">
        <v>19</v>
      </c>
      <c r="B84" s="24" t="s">
        <v>265</v>
      </c>
      <c r="C84" s="21" t="s">
        <v>23</v>
      </c>
      <c r="D84" s="49">
        <v>1</v>
      </c>
      <c r="E84" s="22"/>
      <c r="F84" s="23">
        <f>ROUND(D84*E84,2)</f>
        <v>0</v>
      </c>
    </row>
    <row r="85" spans="1:6" ht="16.5">
      <c r="B85" s="24"/>
      <c r="C85" s="21"/>
      <c r="D85" s="37"/>
      <c r="E85" s="77"/>
      <c r="F85" s="77"/>
    </row>
    <row r="86" spans="1:6" ht="43.5" customHeight="1">
      <c r="A86" s="2" t="s">
        <v>20</v>
      </c>
      <c r="B86" s="44" t="s">
        <v>75</v>
      </c>
      <c r="C86" s="21" t="s">
        <v>23</v>
      </c>
      <c r="D86" s="49">
        <v>1</v>
      </c>
      <c r="E86" s="22"/>
      <c r="F86" s="23">
        <f>ROUND(D86*E86,2)</f>
        <v>0</v>
      </c>
    </row>
    <row r="87" spans="1:6" ht="16.5">
      <c r="B87" s="50"/>
      <c r="C87" s="36"/>
      <c r="D87" s="45"/>
      <c r="E87" s="46"/>
      <c r="F87" s="47"/>
    </row>
    <row r="88" spans="1:6" ht="42.75" customHeight="1">
      <c r="A88" s="2" t="s">
        <v>17</v>
      </c>
      <c r="B88" s="24" t="s">
        <v>118</v>
      </c>
      <c r="C88" s="36"/>
      <c r="D88" s="37"/>
      <c r="E88" s="281"/>
      <c r="F88" s="281"/>
    </row>
    <row r="89" spans="1:6">
      <c r="A89" s="4" t="s">
        <v>77</v>
      </c>
      <c r="B89" s="24" t="s">
        <v>103</v>
      </c>
      <c r="C89" s="21" t="s">
        <v>4</v>
      </c>
      <c r="D89" s="49">
        <v>3</v>
      </c>
      <c r="E89" s="22"/>
      <c r="F89" s="23">
        <f>ROUND(D89*E89,2)</f>
        <v>0</v>
      </c>
    </row>
    <row r="90" spans="1:6">
      <c r="A90" s="4" t="s">
        <v>78</v>
      </c>
      <c r="B90" s="24" t="s">
        <v>104</v>
      </c>
      <c r="C90" s="21" t="s">
        <v>4</v>
      </c>
      <c r="D90" s="49">
        <v>4</v>
      </c>
      <c r="E90" s="22"/>
      <c r="F90" s="23">
        <f>ROUND(D90*E90,2)</f>
        <v>0</v>
      </c>
    </row>
    <row r="91" spans="1:6" ht="16.5">
      <c r="A91" s="4"/>
      <c r="B91" s="50"/>
      <c r="C91" s="36"/>
      <c r="D91" s="45"/>
      <c r="E91" s="46"/>
      <c r="F91" s="47"/>
    </row>
    <row r="92" spans="1:6" ht="43.5" customHeight="1">
      <c r="A92" s="2" t="s">
        <v>21</v>
      </c>
      <c r="B92" s="24" t="s">
        <v>268</v>
      </c>
      <c r="C92" s="36"/>
      <c r="D92" s="45"/>
      <c r="E92" s="46"/>
      <c r="F92" s="47"/>
    </row>
    <row r="93" spans="1:6">
      <c r="A93" s="4" t="s">
        <v>77</v>
      </c>
      <c r="B93" s="24" t="s">
        <v>103</v>
      </c>
      <c r="C93" s="21" t="s">
        <v>4</v>
      </c>
      <c r="D93" s="49">
        <v>8</v>
      </c>
      <c r="E93" s="22"/>
      <c r="F93" s="23">
        <f>ROUND(D93*E93,2)</f>
        <v>0</v>
      </c>
    </row>
    <row r="94" spans="1:6">
      <c r="A94" s="4" t="s">
        <v>78</v>
      </c>
      <c r="B94" s="24" t="s">
        <v>104</v>
      </c>
      <c r="C94" s="21" t="s">
        <v>4</v>
      </c>
      <c r="D94" s="49">
        <v>6</v>
      </c>
      <c r="E94" s="22"/>
      <c r="F94" s="23">
        <f>ROUND(D94*E94,2)</f>
        <v>0</v>
      </c>
    </row>
    <row r="95" spans="1:6">
      <c r="A95" s="4"/>
      <c r="C95" s="43"/>
      <c r="D95" s="43"/>
      <c r="E95" s="43"/>
      <c r="F95" s="43"/>
    </row>
    <row r="96" spans="1:6" ht="43.5" customHeight="1">
      <c r="A96" s="2" t="s">
        <v>22</v>
      </c>
      <c r="B96" s="52" t="s">
        <v>317</v>
      </c>
      <c r="C96" s="21" t="s">
        <v>47</v>
      </c>
      <c r="D96" s="116">
        <v>0.8</v>
      </c>
      <c r="E96" s="22"/>
      <c r="F96" s="23">
        <f>ROUND(D96*E96,2)</f>
        <v>0</v>
      </c>
    </row>
    <row r="97" spans="1:6" ht="15.75" customHeight="1">
      <c r="A97" s="278"/>
      <c r="B97" s="279"/>
      <c r="C97" s="236"/>
      <c r="D97" s="280"/>
      <c r="E97" s="81"/>
      <c r="F97" s="81"/>
    </row>
    <row r="98" spans="1:6" ht="56.25" customHeight="1">
      <c r="A98" s="2" t="s">
        <v>24</v>
      </c>
      <c r="B98" s="52" t="s">
        <v>318</v>
      </c>
      <c r="C98" s="21" t="s">
        <v>27</v>
      </c>
      <c r="D98" s="116">
        <v>130</v>
      </c>
      <c r="E98" s="22"/>
      <c r="F98" s="23">
        <f>ROUND(D98*E98,2)</f>
        <v>0</v>
      </c>
    </row>
    <row r="99" spans="1:6">
      <c r="B99" s="24"/>
      <c r="C99" s="109"/>
      <c r="D99" s="109"/>
      <c r="E99" s="109"/>
      <c r="F99" s="109"/>
    </row>
    <row r="100" spans="1:6" ht="38.25">
      <c r="A100" s="2" t="s">
        <v>25</v>
      </c>
      <c r="B100" s="24" t="s">
        <v>269</v>
      </c>
      <c r="C100" s="21" t="s">
        <v>23</v>
      </c>
      <c r="D100" s="49">
        <v>1</v>
      </c>
      <c r="E100" s="22"/>
      <c r="F100" s="23">
        <f>ROUND(D100*E100,2)</f>
        <v>0</v>
      </c>
    </row>
    <row r="101" spans="1:6" ht="16.5">
      <c r="B101" s="48"/>
      <c r="C101" s="36"/>
      <c r="D101" s="45"/>
      <c r="E101" s="46"/>
      <c r="F101" s="47"/>
    </row>
    <row r="102" spans="1:6" ht="51">
      <c r="A102" s="2" t="s">
        <v>61</v>
      </c>
      <c r="B102" s="24" t="s">
        <v>209</v>
      </c>
      <c r="C102" s="21" t="s">
        <v>27</v>
      </c>
      <c r="D102" s="116">
        <v>45</v>
      </c>
      <c r="E102" s="22"/>
      <c r="F102" s="23">
        <f>ROUND(D102*E102,2)</f>
        <v>0</v>
      </c>
    </row>
    <row r="103" spans="1:6" ht="15">
      <c r="B103" s="89"/>
      <c r="C103" s="109"/>
      <c r="D103" s="282"/>
      <c r="E103" s="283"/>
      <c r="F103" s="283"/>
    </row>
    <row r="104" spans="1:6" ht="70.5" customHeight="1">
      <c r="A104" s="2" t="s">
        <v>105</v>
      </c>
      <c r="B104" s="24" t="s">
        <v>278</v>
      </c>
      <c r="C104" s="284" t="s">
        <v>276</v>
      </c>
      <c r="D104" s="116">
        <v>16</v>
      </c>
      <c r="E104" s="22"/>
      <c r="F104" s="23">
        <f>ROUND(D104*E104,2)</f>
        <v>0</v>
      </c>
    </row>
    <row r="105" spans="1:6">
      <c r="B105" s="24"/>
      <c r="C105" s="109"/>
      <c r="D105" s="109"/>
      <c r="E105" s="109"/>
      <c r="F105" s="109"/>
    </row>
    <row r="106" spans="1:6" ht="69" customHeight="1">
      <c r="A106" s="2" t="s">
        <v>106</v>
      </c>
      <c r="B106" s="24" t="s">
        <v>277</v>
      </c>
      <c r="C106" s="284" t="s">
        <v>276</v>
      </c>
      <c r="D106" s="116">
        <v>7</v>
      </c>
      <c r="E106" s="22"/>
      <c r="F106" s="23">
        <f>ROUND(D106*E106,2)</f>
        <v>0</v>
      </c>
    </row>
    <row r="107" spans="1:6">
      <c r="B107" s="24"/>
      <c r="C107" s="284"/>
      <c r="D107" s="284"/>
      <c r="E107" s="284"/>
      <c r="F107" s="284"/>
    </row>
    <row r="108" spans="1:6" ht="119.25" customHeight="1">
      <c r="A108" s="2" t="s">
        <v>107</v>
      </c>
      <c r="B108" s="24" t="s">
        <v>319</v>
      </c>
      <c r="C108" s="21" t="s">
        <v>26</v>
      </c>
      <c r="D108" s="116">
        <v>55</v>
      </c>
      <c r="E108" s="22"/>
      <c r="F108" s="23">
        <f>ROUND(D108*E108,2)</f>
        <v>0</v>
      </c>
    </row>
    <row r="109" spans="1:6" ht="14.25">
      <c r="A109" s="233"/>
      <c r="B109" s="24"/>
      <c r="C109" s="51"/>
      <c r="D109" s="51"/>
      <c r="E109" s="51"/>
      <c r="F109" s="51"/>
    </row>
    <row r="110" spans="1:6" ht="147" customHeight="1">
      <c r="A110" s="2" t="s">
        <v>108</v>
      </c>
      <c r="B110" s="24" t="s">
        <v>320</v>
      </c>
      <c r="C110" s="21" t="s">
        <v>26</v>
      </c>
      <c r="D110" s="116">
        <v>18</v>
      </c>
      <c r="E110" s="22"/>
      <c r="F110" s="23">
        <f>ROUND(D110*E110,2)</f>
        <v>0</v>
      </c>
    </row>
    <row r="111" spans="1:6">
      <c r="B111" s="24"/>
      <c r="C111" s="285"/>
      <c r="D111" s="285"/>
      <c r="E111" s="285"/>
      <c r="F111" s="285"/>
    </row>
    <row r="112" spans="1:6" ht="78" customHeight="1">
      <c r="A112" s="2" t="s">
        <v>109</v>
      </c>
      <c r="B112" s="24" t="s">
        <v>404</v>
      </c>
      <c r="C112" s="172"/>
      <c r="D112" s="172"/>
      <c r="E112" s="81"/>
      <c r="F112" s="81"/>
    </row>
    <row r="113" spans="1:6">
      <c r="A113" s="4" t="s">
        <v>77</v>
      </c>
      <c r="B113" s="24" t="s">
        <v>271</v>
      </c>
      <c r="C113" s="21" t="s">
        <v>23</v>
      </c>
      <c r="D113" s="49">
        <v>1</v>
      </c>
      <c r="E113" s="22"/>
      <c r="F113" s="23">
        <f>ROUND(D113*E113,2)</f>
        <v>0</v>
      </c>
    </row>
    <row r="114" spans="1:6">
      <c r="A114" s="4" t="s">
        <v>78</v>
      </c>
      <c r="B114" s="24" t="s">
        <v>270</v>
      </c>
      <c r="C114" s="21" t="s">
        <v>23</v>
      </c>
      <c r="D114" s="49">
        <v>1</v>
      </c>
      <c r="E114" s="22"/>
      <c r="F114" s="23">
        <f>ROUND(D114*E114,2)</f>
        <v>0</v>
      </c>
    </row>
    <row r="115" spans="1:6" ht="18.75" customHeight="1">
      <c r="A115" s="4" t="s">
        <v>82</v>
      </c>
      <c r="B115" s="24" t="s">
        <v>361</v>
      </c>
      <c r="C115" s="21" t="s">
        <v>23</v>
      </c>
      <c r="D115" s="49">
        <v>1</v>
      </c>
      <c r="E115" s="22"/>
      <c r="F115" s="23">
        <f>ROUND(D115*E115,2)</f>
        <v>0</v>
      </c>
    </row>
    <row r="116" spans="1:6">
      <c r="A116" s="286"/>
      <c r="B116" s="24"/>
      <c r="C116" s="284"/>
      <c r="D116" s="120"/>
      <c r="E116" s="1"/>
      <c r="F116" s="1"/>
    </row>
    <row r="117" spans="1:6" ht="13.5" thickBot="1">
      <c r="A117" s="40" t="s">
        <v>95</v>
      </c>
      <c r="B117" s="25" t="s">
        <v>62</v>
      </c>
      <c r="C117" s="26"/>
      <c r="D117" s="26"/>
      <c r="E117" s="27"/>
      <c r="F117" s="28">
        <f>SUM(F82:F115)</f>
        <v>0</v>
      </c>
    </row>
    <row r="118" spans="1:6" ht="13.5" thickTop="1">
      <c r="A118" s="24"/>
      <c r="B118" s="24"/>
      <c r="C118" s="24"/>
      <c r="D118" s="24"/>
      <c r="E118" s="24"/>
      <c r="F118" s="24"/>
    </row>
    <row r="119" spans="1:6">
      <c r="A119" s="24"/>
      <c r="B119" s="24"/>
      <c r="C119" s="24"/>
      <c r="D119" s="24"/>
      <c r="E119" s="24"/>
      <c r="F119" s="24"/>
    </row>
    <row r="120" spans="1:6">
      <c r="A120" s="24"/>
      <c r="B120" s="24"/>
      <c r="C120" s="24"/>
      <c r="D120" s="24"/>
      <c r="E120" s="24"/>
      <c r="F120" s="24"/>
    </row>
    <row r="121" spans="1:6" ht="17.25" thickBot="1">
      <c r="A121" s="223" t="s">
        <v>1</v>
      </c>
      <c r="B121" s="242" t="s">
        <v>11</v>
      </c>
      <c r="C121" s="277"/>
      <c r="D121" s="277"/>
      <c r="E121" s="97"/>
      <c r="F121" s="97"/>
    </row>
    <row r="122" spans="1:6" ht="13.5" thickTop="1"/>
    <row r="123" spans="1:6" ht="97.5" customHeight="1">
      <c r="A123" s="2" t="s">
        <v>18</v>
      </c>
      <c r="B123" s="24" t="s">
        <v>321</v>
      </c>
      <c r="C123" s="21" t="s">
        <v>47</v>
      </c>
      <c r="D123" s="116">
        <v>26</v>
      </c>
      <c r="E123" s="22"/>
      <c r="F123" s="23">
        <f>ROUND(D123*E123,2)</f>
        <v>0</v>
      </c>
    </row>
    <row r="124" spans="1:6">
      <c r="B124" s="288"/>
    </row>
    <row r="125" spans="1:6" ht="13.5" thickBot="1">
      <c r="A125" s="40" t="s">
        <v>95</v>
      </c>
      <c r="B125" s="25" t="s">
        <v>63</v>
      </c>
      <c r="C125" s="26"/>
      <c r="D125" s="26"/>
      <c r="E125" s="27"/>
      <c r="F125" s="28">
        <f>SUM(F123:F123)</f>
        <v>0</v>
      </c>
    </row>
    <row r="126" spans="1:6" ht="17.25" thickTop="1">
      <c r="B126" s="289"/>
    </row>
    <row r="127" spans="1:6" ht="16.5">
      <c r="B127" s="289"/>
    </row>
    <row r="128" spans="1:6" ht="17.25" thickBot="1">
      <c r="A128" s="223" t="s">
        <v>3</v>
      </c>
      <c r="B128" s="242" t="s">
        <v>64</v>
      </c>
      <c r="C128" s="277"/>
      <c r="D128" s="277"/>
      <c r="E128" s="97"/>
      <c r="F128" s="97"/>
    </row>
    <row r="129" spans="1:6" ht="13.5" thickTop="1">
      <c r="B129" s="197"/>
    </row>
    <row r="130" spans="1:6" ht="55.5" customHeight="1">
      <c r="A130" s="2" t="s">
        <v>18</v>
      </c>
      <c r="B130" s="24" t="s">
        <v>266</v>
      </c>
      <c r="C130" s="290"/>
      <c r="D130" s="291"/>
      <c r="E130" s="1"/>
      <c r="F130" s="1"/>
    </row>
    <row r="131" spans="1:6" ht="15">
      <c r="A131" s="4" t="s">
        <v>77</v>
      </c>
      <c r="B131" s="24" t="s">
        <v>48</v>
      </c>
      <c r="C131" s="21" t="s">
        <v>36</v>
      </c>
      <c r="D131" s="116">
        <v>13</v>
      </c>
      <c r="E131" s="22"/>
      <c r="F131" s="23">
        <f>ROUND(D131*E131,2)</f>
        <v>0</v>
      </c>
    </row>
    <row r="132" spans="1:6" ht="15">
      <c r="A132" s="4" t="s">
        <v>78</v>
      </c>
      <c r="B132" s="24" t="s">
        <v>12</v>
      </c>
      <c r="C132" s="21" t="s">
        <v>37</v>
      </c>
      <c r="D132" s="116">
        <v>3.5</v>
      </c>
      <c r="E132" s="22"/>
      <c r="F132" s="23">
        <f>ROUND(D132*E132,2)</f>
        <v>0</v>
      </c>
    </row>
    <row r="133" spans="1:6">
      <c r="A133" s="4" t="s">
        <v>82</v>
      </c>
      <c r="B133" s="197" t="s">
        <v>110</v>
      </c>
      <c r="C133" s="21" t="s">
        <v>5</v>
      </c>
      <c r="D133" s="116">
        <v>900</v>
      </c>
      <c r="E133" s="22"/>
      <c r="F133" s="23">
        <f>ROUND(D133*E133,2)</f>
        <v>0</v>
      </c>
    </row>
    <row r="134" spans="1:6">
      <c r="A134" s="4"/>
      <c r="B134" s="197"/>
      <c r="C134" s="21"/>
      <c r="D134" s="120"/>
      <c r="E134" s="292"/>
      <c r="F134" s="1"/>
    </row>
    <row r="135" spans="1:6" ht="13.5" thickBot="1">
      <c r="A135" s="40" t="s">
        <v>95</v>
      </c>
      <c r="B135" s="25" t="s">
        <v>65</v>
      </c>
      <c r="C135" s="26"/>
      <c r="D135" s="26"/>
      <c r="E135" s="27"/>
      <c r="F135" s="28">
        <f>SUM(F130:F133)</f>
        <v>0</v>
      </c>
    </row>
    <row r="136" spans="1:6" ht="13.5" customHeight="1" thickTop="1">
      <c r="B136" s="288"/>
    </row>
    <row r="137" spans="1:6" ht="13.5" customHeight="1">
      <c r="B137" s="288"/>
    </row>
    <row r="138" spans="1:6" ht="13.5" customHeight="1">
      <c r="B138" s="288"/>
    </row>
    <row r="139" spans="1:6" ht="13.5" customHeight="1">
      <c r="B139" s="288"/>
    </row>
    <row r="140" spans="1:6" ht="17.25" thickBot="1">
      <c r="A140" s="293" t="s">
        <v>6</v>
      </c>
      <c r="B140" s="294" t="s">
        <v>7</v>
      </c>
      <c r="C140" s="26"/>
      <c r="D140" s="26"/>
      <c r="E140" s="27"/>
      <c r="F140" s="27"/>
    </row>
    <row r="141" spans="1:6" ht="13.5" thickTop="1"/>
    <row r="142" spans="1:6" ht="69.75" customHeight="1">
      <c r="A142" s="2" t="s">
        <v>18</v>
      </c>
      <c r="B142" s="24" t="s">
        <v>292</v>
      </c>
      <c r="C142" s="21" t="s">
        <v>37</v>
      </c>
      <c r="D142" s="53">
        <v>170</v>
      </c>
      <c r="E142" s="22"/>
      <c r="F142" s="23">
        <f>ROUND(D142*E142,2)</f>
        <v>0</v>
      </c>
    </row>
    <row r="144" spans="1:6" ht="69.75" customHeight="1">
      <c r="A144" s="2" t="s">
        <v>19</v>
      </c>
      <c r="B144" s="24" t="s">
        <v>293</v>
      </c>
      <c r="C144" s="21" t="s">
        <v>37</v>
      </c>
      <c r="D144" s="53">
        <v>6</v>
      </c>
      <c r="E144" s="22"/>
      <c r="F144" s="23">
        <f>ROUND(D144*E144,2)</f>
        <v>0</v>
      </c>
    </row>
    <row r="145" spans="1:6">
      <c r="B145" s="197"/>
      <c r="C145" s="21"/>
      <c r="D145" s="54"/>
      <c r="E145" s="1"/>
      <c r="F145" s="1"/>
    </row>
    <row r="146" spans="1:6" ht="30.75" customHeight="1">
      <c r="A146" s="2" t="s">
        <v>20</v>
      </c>
      <c r="B146" s="24" t="s">
        <v>111</v>
      </c>
    </row>
    <row r="147" spans="1:6" ht="17.25" customHeight="1">
      <c r="B147" s="197" t="s">
        <v>210</v>
      </c>
      <c r="C147" s="21" t="s">
        <v>37</v>
      </c>
      <c r="D147" s="116">
        <v>130</v>
      </c>
      <c r="E147" s="22"/>
      <c r="F147" s="23">
        <f>ROUND(D147*E147,2)</f>
        <v>0</v>
      </c>
    </row>
    <row r="148" spans="1:6" ht="17.25" customHeight="1">
      <c r="A148" s="225"/>
      <c r="B148" s="24"/>
      <c r="C148" s="225"/>
      <c r="D148" s="225"/>
      <c r="E148" s="225"/>
      <c r="F148" s="225"/>
    </row>
    <row r="149" spans="1:6" ht="92.25" customHeight="1">
      <c r="A149" s="2" t="s">
        <v>17</v>
      </c>
      <c r="B149" s="24" t="s">
        <v>294</v>
      </c>
      <c r="C149" s="21" t="s">
        <v>37</v>
      </c>
      <c r="D149" s="116">
        <v>130</v>
      </c>
      <c r="E149" s="22"/>
      <c r="F149" s="23">
        <f>ROUND(D149*E149,2)</f>
        <v>0</v>
      </c>
    </row>
    <row r="150" spans="1:6" ht="13.5" customHeight="1">
      <c r="A150" s="225"/>
      <c r="B150" s="24"/>
      <c r="C150" s="225"/>
      <c r="D150" s="225"/>
      <c r="E150" s="225"/>
      <c r="F150" s="225"/>
    </row>
    <row r="151" spans="1:6" ht="93" customHeight="1">
      <c r="A151" s="2" t="s">
        <v>21</v>
      </c>
      <c r="B151" s="24" t="s">
        <v>322</v>
      </c>
      <c r="C151" s="21" t="s">
        <v>37</v>
      </c>
      <c r="D151" s="116">
        <v>130</v>
      </c>
      <c r="E151" s="22"/>
      <c r="F151" s="23">
        <f>ROUND(D151*E151,2)</f>
        <v>0</v>
      </c>
    </row>
    <row r="152" spans="1:6">
      <c r="B152" s="197"/>
      <c r="C152" s="21"/>
      <c r="D152" s="120"/>
      <c r="E152" s="43"/>
      <c r="F152" s="1"/>
    </row>
    <row r="153" spans="1:6" ht="13.5" thickBot="1">
      <c r="A153" s="40" t="s">
        <v>95</v>
      </c>
      <c r="B153" s="25" t="s">
        <v>66</v>
      </c>
      <c r="C153" s="26"/>
      <c r="D153" s="26"/>
      <c r="E153" s="27"/>
      <c r="F153" s="28">
        <f>SUM(F142:F151)</f>
        <v>0</v>
      </c>
    </row>
    <row r="154" spans="1:6" ht="17.25" thickTop="1">
      <c r="B154" s="255"/>
      <c r="D154" s="37"/>
      <c r="E154" s="295"/>
      <c r="F154" s="1"/>
    </row>
    <row r="155" spans="1:6" ht="16.5">
      <c r="B155" s="255"/>
      <c r="D155" s="37"/>
      <c r="E155" s="295"/>
      <c r="F155" s="1"/>
    </row>
    <row r="156" spans="1:6" ht="16.5">
      <c r="B156" s="255"/>
      <c r="D156" s="37"/>
      <c r="E156" s="295"/>
      <c r="F156" s="1"/>
    </row>
    <row r="157" spans="1:6" ht="16.5">
      <c r="B157" s="255"/>
      <c r="D157" s="37"/>
      <c r="E157" s="295"/>
      <c r="F157" s="1"/>
    </row>
    <row r="158" spans="1:6" ht="15" customHeight="1" thickBot="1">
      <c r="A158" s="223" t="s">
        <v>8</v>
      </c>
      <c r="B158" s="242" t="s">
        <v>9</v>
      </c>
      <c r="C158" s="277"/>
      <c r="D158" s="277"/>
      <c r="E158" s="97"/>
      <c r="F158" s="97"/>
    </row>
    <row r="159" spans="1:6" ht="15" customHeight="1" thickTop="1">
      <c r="B159" s="255"/>
      <c r="D159" s="37"/>
      <c r="E159" s="295"/>
      <c r="F159" s="1"/>
    </row>
    <row r="160" spans="1:6" ht="59.25" customHeight="1">
      <c r="A160" s="2" t="s">
        <v>18</v>
      </c>
      <c r="B160" s="24" t="s">
        <v>112</v>
      </c>
      <c r="C160" s="21" t="s">
        <v>37</v>
      </c>
      <c r="D160" s="116">
        <v>3</v>
      </c>
      <c r="E160" s="22"/>
      <c r="F160" s="23">
        <f>ROUND(D160*E160,2)</f>
        <v>0</v>
      </c>
    </row>
    <row r="161" spans="1:6">
      <c r="B161" s="24"/>
      <c r="C161" s="43"/>
      <c r="D161" s="43"/>
      <c r="E161" s="43"/>
      <c r="F161" s="43"/>
    </row>
    <row r="162" spans="1:6" ht="45" customHeight="1">
      <c r="A162" s="2" t="s">
        <v>19</v>
      </c>
      <c r="B162" s="24" t="s">
        <v>199</v>
      </c>
      <c r="C162" s="21" t="s">
        <v>37</v>
      </c>
      <c r="D162" s="116">
        <v>55</v>
      </c>
      <c r="E162" s="22"/>
      <c r="F162" s="23">
        <f>ROUND(D162*E162,2)</f>
        <v>0</v>
      </c>
    </row>
    <row r="163" spans="1:6">
      <c r="B163" s="197"/>
      <c r="D163" s="296"/>
      <c r="E163" s="1"/>
      <c r="F163" s="1"/>
    </row>
    <row r="164" spans="1:6" ht="15" customHeight="1">
      <c r="A164" s="2" t="s">
        <v>20</v>
      </c>
      <c r="B164" s="197" t="s">
        <v>200</v>
      </c>
    </row>
    <row r="165" spans="1:6" ht="15" customHeight="1">
      <c r="B165" s="197" t="s">
        <v>49</v>
      </c>
    </row>
    <row r="166" spans="1:6" ht="15">
      <c r="B166" s="197" t="s">
        <v>14</v>
      </c>
      <c r="C166" s="21" t="s">
        <v>37</v>
      </c>
      <c r="D166" s="116">
        <v>130</v>
      </c>
      <c r="E166" s="22"/>
      <c r="F166" s="23">
        <f>ROUND(D166*E166,2)</f>
        <v>0</v>
      </c>
    </row>
    <row r="167" spans="1:6">
      <c r="B167" s="197"/>
      <c r="C167" s="21"/>
      <c r="D167" s="292"/>
      <c r="E167" s="292"/>
      <c r="F167" s="292"/>
    </row>
    <row r="168" spans="1:6" ht="57" customHeight="1">
      <c r="A168" s="2" t="s">
        <v>17</v>
      </c>
      <c r="B168" s="24" t="s">
        <v>295</v>
      </c>
      <c r="C168" s="21" t="s">
        <v>23</v>
      </c>
      <c r="D168" s="49">
        <v>1</v>
      </c>
      <c r="E168" s="206"/>
      <c r="F168" s="207">
        <f>ROUND(D168*E168,2)</f>
        <v>0</v>
      </c>
    </row>
    <row r="169" spans="1:6">
      <c r="B169" s="197"/>
    </row>
    <row r="170" spans="1:6" ht="98.25" customHeight="1">
      <c r="A170" s="2" t="s">
        <v>21</v>
      </c>
      <c r="B170" s="24" t="s">
        <v>296</v>
      </c>
      <c r="C170" s="21"/>
      <c r="D170" s="57"/>
      <c r="E170" s="75"/>
      <c r="F170" s="208"/>
    </row>
    <row r="171" spans="1:6" ht="25.5">
      <c r="A171" s="209"/>
      <c r="B171" s="24" t="s">
        <v>255</v>
      </c>
      <c r="C171" s="6"/>
      <c r="D171" s="210"/>
      <c r="E171" s="6"/>
      <c r="F171" s="6"/>
    </row>
    <row r="172" spans="1:6">
      <c r="A172" s="209"/>
      <c r="B172" s="74" t="s">
        <v>256</v>
      </c>
      <c r="C172" s="21" t="s">
        <v>4</v>
      </c>
      <c r="D172" s="49">
        <v>1</v>
      </c>
      <c r="E172" s="206"/>
      <c r="F172" s="207">
        <f>ROUND(D172*E172,2)</f>
        <v>0</v>
      </c>
    </row>
    <row r="173" spans="1:6">
      <c r="B173" s="197"/>
    </row>
    <row r="174" spans="1:6" ht="40.5" customHeight="1">
      <c r="A174" s="2" t="s">
        <v>22</v>
      </c>
      <c r="B174" s="24" t="s">
        <v>251</v>
      </c>
      <c r="C174" s="21"/>
      <c r="D174" s="57"/>
      <c r="E174" s="75"/>
      <c r="F174" s="208"/>
    </row>
    <row r="175" spans="1:6">
      <c r="A175" s="195" t="s">
        <v>77</v>
      </c>
      <c r="B175" s="74" t="s">
        <v>252</v>
      </c>
      <c r="C175" s="21" t="s">
        <v>253</v>
      </c>
      <c r="D175" s="116">
        <v>25</v>
      </c>
      <c r="E175" s="206"/>
      <c r="F175" s="207">
        <f>ROUND(D175*E175,2)</f>
        <v>0</v>
      </c>
    </row>
    <row r="176" spans="1:6">
      <c r="A176" s="195" t="s">
        <v>78</v>
      </c>
      <c r="B176" s="74" t="s">
        <v>254</v>
      </c>
      <c r="C176" s="21" t="s">
        <v>253</v>
      </c>
      <c r="D176" s="116">
        <v>25</v>
      </c>
      <c r="E176" s="206"/>
      <c r="F176" s="207">
        <f>ROUND(D176*E176,2)</f>
        <v>0</v>
      </c>
    </row>
    <row r="177" spans="1:6">
      <c r="B177" s="197"/>
    </row>
    <row r="178" spans="1:6" ht="29.25" customHeight="1">
      <c r="A178" s="2" t="s">
        <v>24</v>
      </c>
      <c r="B178" s="197" t="s">
        <v>211</v>
      </c>
    </row>
    <row r="179" spans="1:6">
      <c r="A179" s="4" t="s">
        <v>77</v>
      </c>
      <c r="B179" s="24" t="s">
        <v>103</v>
      </c>
      <c r="C179" s="21" t="s">
        <v>4</v>
      </c>
      <c r="D179" s="49">
        <v>6</v>
      </c>
      <c r="E179" s="22"/>
      <c r="F179" s="23">
        <f>ROUND(D179*E179,2)</f>
        <v>0</v>
      </c>
    </row>
    <row r="180" spans="1:6">
      <c r="A180" s="4" t="s">
        <v>78</v>
      </c>
      <c r="B180" s="24" t="s">
        <v>104</v>
      </c>
      <c r="C180" s="21" t="s">
        <v>4</v>
      </c>
      <c r="D180" s="49">
        <v>6</v>
      </c>
      <c r="E180" s="22"/>
      <c r="F180" s="23">
        <f>ROUND(D180*E180,2)</f>
        <v>0</v>
      </c>
    </row>
    <row r="181" spans="1:6">
      <c r="A181" s="4"/>
      <c r="B181" s="197"/>
      <c r="C181" s="21"/>
      <c r="D181" s="102"/>
      <c r="E181" s="43"/>
      <c r="F181" s="1"/>
    </row>
    <row r="182" spans="1:6" ht="13.5" thickBot="1">
      <c r="A182" s="40" t="s">
        <v>95</v>
      </c>
      <c r="B182" s="25" t="s">
        <v>67</v>
      </c>
      <c r="C182" s="26"/>
      <c r="D182" s="26"/>
      <c r="E182" s="27"/>
      <c r="F182" s="28">
        <f>SUM(F160:F180)</f>
        <v>0</v>
      </c>
    </row>
    <row r="183" spans="1:6" ht="13.5" thickTop="1">
      <c r="B183" s="288"/>
    </row>
    <row r="184" spans="1:6">
      <c r="B184" s="288"/>
    </row>
    <row r="185" spans="1:6">
      <c r="B185" s="288"/>
    </row>
    <row r="186" spans="1:6">
      <c r="B186" s="288"/>
    </row>
    <row r="187" spans="1:6">
      <c r="B187" s="288"/>
    </row>
    <row r="188" spans="1:6">
      <c r="B188" s="288"/>
    </row>
    <row r="189" spans="1:6" ht="17.25" thickBot="1">
      <c r="A189" s="223" t="s">
        <v>10</v>
      </c>
      <c r="B189" s="242" t="s">
        <v>115</v>
      </c>
      <c r="C189" s="277"/>
      <c r="D189" s="277"/>
      <c r="E189" s="97"/>
      <c r="F189" s="97"/>
    </row>
    <row r="190" spans="1:6" ht="13.5" thickTop="1">
      <c r="B190" s="288"/>
    </row>
    <row r="191" spans="1:6" ht="147" customHeight="1">
      <c r="A191" s="2" t="s">
        <v>18</v>
      </c>
      <c r="B191" s="24" t="s">
        <v>297</v>
      </c>
      <c r="C191" s="75"/>
      <c r="D191" s="76"/>
      <c r="E191" s="75"/>
      <c r="F191" s="75"/>
    </row>
    <row r="192" spans="1:6">
      <c r="B192" s="24" t="s">
        <v>116</v>
      </c>
      <c r="C192" s="75"/>
      <c r="D192" s="76"/>
      <c r="E192" s="75"/>
      <c r="F192" s="75"/>
    </row>
    <row r="193" spans="1:6" ht="14.25" customHeight="1">
      <c r="B193" s="24" t="s">
        <v>114</v>
      </c>
      <c r="C193" s="75"/>
      <c r="D193" s="76"/>
      <c r="E193" s="75"/>
      <c r="F193" s="75"/>
    </row>
    <row r="194" spans="1:6" ht="15.75" customHeight="1">
      <c r="B194" s="24" t="s">
        <v>298</v>
      </c>
      <c r="C194" s="6"/>
      <c r="D194" s="6"/>
      <c r="E194" s="6"/>
      <c r="F194" s="6"/>
    </row>
    <row r="195" spans="1:6" ht="31.5" customHeight="1">
      <c r="B195" s="24" t="s">
        <v>272</v>
      </c>
      <c r="C195" s="21" t="s">
        <v>27</v>
      </c>
      <c r="D195" s="116">
        <v>130</v>
      </c>
      <c r="E195" s="22"/>
      <c r="F195" s="23">
        <f>ROUND(D195*E195,2)</f>
        <v>0</v>
      </c>
    </row>
    <row r="196" spans="1:6">
      <c r="B196" s="24"/>
      <c r="C196" s="21"/>
      <c r="D196" s="120"/>
      <c r="E196" s="21"/>
      <c r="F196" s="1"/>
    </row>
    <row r="197" spans="1:6" ht="159.75" customHeight="1">
      <c r="A197" s="2" t="s">
        <v>19</v>
      </c>
      <c r="B197" s="24" t="s">
        <v>299</v>
      </c>
      <c r="C197" s="75"/>
      <c r="D197" s="76"/>
      <c r="E197" s="75"/>
      <c r="F197" s="75"/>
    </row>
    <row r="198" spans="1:6">
      <c r="B198" s="24" t="s">
        <v>116</v>
      </c>
      <c r="C198" s="75"/>
      <c r="D198" s="76"/>
      <c r="E198" s="75"/>
      <c r="F198" s="75"/>
    </row>
    <row r="199" spans="1:6" ht="14.25" customHeight="1">
      <c r="B199" s="24" t="s">
        <v>114</v>
      </c>
      <c r="C199" s="75"/>
      <c r="D199" s="76"/>
      <c r="E199" s="75"/>
      <c r="F199" s="75"/>
    </row>
    <row r="200" spans="1:6" ht="15.75" customHeight="1">
      <c r="B200" s="24" t="s">
        <v>300</v>
      </c>
      <c r="C200" s="6"/>
      <c r="D200" s="6"/>
      <c r="E200" s="6"/>
      <c r="F200" s="6"/>
    </row>
    <row r="201" spans="1:6" ht="31.5" customHeight="1">
      <c r="B201" s="24" t="s">
        <v>274</v>
      </c>
      <c r="C201" s="21" t="s">
        <v>27</v>
      </c>
      <c r="D201" s="116">
        <v>130</v>
      </c>
      <c r="E201" s="22"/>
      <c r="F201" s="23">
        <f>ROUND(D201*E201,2)</f>
        <v>0</v>
      </c>
    </row>
    <row r="202" spans="1:6">
      <c r="B202" s="288"/>
    </row>
    <row r="203" spans="1:6" ht="13.5" thickBot="1">
      <c r="A203" s="40" t="s">
        <v>95</v>
      </c>
      <c r="B203" s="25" t="s">
        <v>68</v>
      </c>
      <c r="C203" s="26"/>
      <c r="D203" s="26"/>
      <c r="E203" s="27"/>
      <c r="F203" s="28">
        <f>SUM(F195:F201)</f>
        <v>0</v>
      </c>
    </row>
    <row r="204" spans="1:6" ht="13.5" thickTop="1">
      <c r="A204" s="6"/>
      <c r="B204" s="6"/>
      <c r="C204" s="6"/>
      <c r="D204" s="6"/>
      <c r="E204" s="6"/>
      <c r="F204" s="6"/>
    </row>
    <row r="205" spans="1:6">
      <c r="A205" s="6"/>
      <c r="B205" s="6"/>
      <c r="C205" s="6"/>
      <c r="D205" s="6"/>
      <c r="E205" s="6"/>
      <c r="F205" s="6"/>
    </row>
    <row r="206" spans="1:6">
      <c r="A206" s="6"/>
      <c r="B206" s="6"/>
      <c r="C206" s="6"/>
      <c r="D206" s="6"/>
      <c r="E206" s="6"/>
      <c r="F206" s="6"/>
    </row>
    <row r="207" spans="1:6" ht="17.25" thickBot="1">
      <c r="A207" s="223" t="s">
        <v>13</v>
      </c>
      <c r="B207" s="242" t="s">
        <v>30</v>
      </c>
      <c r="C207" s="277"/>
      <c r="D207" s="277"/>
      <c r="E207" s="97"/>
      <c r="F207" s="97"/>
    </row>
    <row r="208" spans="1:6" ht="13.5" thickTop="1">
      <c r="D208" s="296"/>
      <c r="E208" s="1"/>
      <c r="F208" s="1"/>
    </row>
    <row r="209" spans="1:6" ht="82.5" customHeight="1">
      <c r="A209" s="2" t="s">
        <v>18</v>
      </c>
      <c r="B209" s="24" t="s">
        <v>117</v>
      </c>
      <c r="C209" s="21"/>
      <c r="D209" s="78"/>
      <c r="E209" s="79"/>
      <c r="F209" s="77"/>
    </row>
    <row r="210" spans="1:6">
      <c r="A210" s="4" t="s">
        <v>77</v>
      </c>
      <c r="B210" s="24" t="s">
        <v>273</v>
      </c>
      <c r="C210" s="21" t="s">
        <v>4</v>
      </c>
      <c r="D210" s="49">
        <v>9</v>
      </c>
      <c r="E210" s="22"/>
      <c r="F210" s="23">
        <f>ROUND(D210*E210,2)</f>
        <v>0</v>
      </c>
    </row>
    <row r="211" spans="1:6">
      <c r="A211" s="4" t="s">
        <v>78</v>
      </c>
      <c r="B211" s="24" t="s">
        <v>280</v>
      </c>
      <c r="C211" s="21" t="s">
        <v>4</v>
      </c>
      <c r="D211" s="49">
        <v>6</v>
      </c>
      <c r="E211" s="22"/>
      <c r="F211" s="23">
        <f>ROUND(D211*E211,2)</f>
        <v>0</v>
      </c>
    </row>
    <row r="212" spans="1:6">
      <c r="A212" s="4"/>
      <c r="B212" s="24"/>
      <c r="C212" s="21"/>
      <c r="D212" s="102"/>
      <c r="E212" s="102"/>
      <c r="F212" s="1"/>
    </row>
    <row r="213" spans="1:6" ht="187.5" customHeight="1">
      <c r="A213" s="2" t="s">
        <v>19</v>
      </c>
      <c r="B213" s="297" t="s">
        <v>323</v>
      </c>
      <c r="C213" s="195"/>
      <c r="D213" s="195"/>
      <c r="E213" s="196"/>
      <c r="F213" s="1"/>
    </row>
    <row r="214" spans="1:6" ht="15">
      <c r="A214" s="195"/>
      <c r="B214" s="24" t="s">
        <v>198</v>
      </c>
      <c r="C214" s="21" t="s">
        <v>37</v>
      </c>
      <c r="D214" s="116">
        <v>142</v>
      </c>
      <c r="E214" s="22"/>
      <c r="F214" s="23">
        <f>ROUND(D214*E214,2)</f>
        <v>0</v>
      </c>
    </row>
    <row r="215" spans="1:6">
      <c r="A215" s="195"/>
      <c r="B215" s="24"/>
      <c r="C215" s="21"/>
      <c r="D215" s="120"/>
      <c r="E215" s="1"/>
      <c r="F215" s="1"/>
    </row>
    <row r="216" spans="1:6" ht="151.5" customHeight="1">
      <c r="A216" s="2" t="s">
        <v>20</v>
      </c>
      <c r="B216" s="297" t="s">
        <v>279</v>
      </c>
      <c r="C216" s="195"/>
      <c r="D216" s="195"/>
      <c r="E216" s="196"/>
      <c r="F216" s="1"/>
    </row>
    <row r="217" spans="1:6" ht="15">
      <c r="A217" s="195" t="s">
        <v>77</v>
      </c>
      <c r="B217" s="24" t="s">
        <v>198</v>
      </c>
      <c r="C217" s="21" t="s">
        <v>37</v>
      </c>
      <c r="D217" s="116">
        <v>130</v>
      </c>
      <c r="E217" s="22"/>
      <c r="F217" s="23">
        <f>ROUND(D217*E217,2)</f>
        <v>0</v>
      </c>
    </row>
    <row r="218" spans="1:6" ht="15">
      <c r="A218" s="195" t="s">
        <v>78</v>
      </c>
      <c r="B218" s="24" t="s">
        <v>122</v>
      </c>
      <c r="C218" s="21" t="s">
        <v>37</v>
      </c>
      <c r="D218" s="116">
        <v>130</v>
      </c>
      <c r="E218" s="22"/>
      <c r="F218" s="23">
        <f>ROUND(D218*E218,2)</f>
        <v>0</v>
      </c>
    </row>
    <row r="219" spans="1:6">
      <c r="B219" s="24"/>
    </row>
    <row r="220" spans="1:6" ht="13.5" thickBot="1">
      <c r="A220" s="40" t="s">
        <v>95</v>
      </c>
      <c r="B220" s="25" t="s">
        <v>69</v>
      </c>
      <c r="C220" s="26"/>
      <c r="D220" s="26"/>
      <c r="E220" s="27"/>
      <c r="F220" s="28">
        <f>SUM(F209:F218)</f>
        <v>0</v>
      </c>
    </row>
    <row r="221" spans="1:6" ht="13.5" thickTop="1">
      <c r="B221" s="288"/>
    </row>
    <row r="222" spans="1:6">
      <c r="B222" s="288"/>
    </row>
    <row r="223" spans="1:6">
      <c r="B223" s="288"/>
    </row>
    <row r="224" spans="1:6" ht="17.25" thickBot="1">
      <c r="A224" s="223" t="s">
        <v>32</v>
      </c>
      <c r="B224" s="242" t="s">
        <v>31</v>
      </c>
      <c r="C224" s="277"/>
      <c r="D224" s="277"/>
      <c r="E224" s="97"/>
      <c r="F224" s="97"/>
    </row>
    <row r="225" spans="1:6" ht="13.5" thickTop="1">
      <c r="D225" s="296"/>
      <c r="E225" s="1"/>
      <c r="F225" s="1"/>
    </row>
    <row r="226" spans="1:6" ht="93.75" customHeight="1">
      <c r="A226" s="2" t="s">
        <v>18</v>
      </c>
      <c r="B226" s="24" t="s">
        <v>325</v>
      </c>
      <c r="D226" s="296"/>
      <c r="E226" s="1"/>
      <c r="F226" s="1"/>
    </row>
    <row r="227" spans="1:6" ht="15.75" customHeight="1">
      <c r="A227" s="250" t="s">
        <v>77</v>
      </c>
      <c r="B227" s="74" t="s">
        <v>324</v>
      </c>
      <c r="C227" s="21" t="s">
        <v>37</v>
      </c>
      <c r="D227" s="116">
        <v>20</v>
      </c>
      <c r="E227" s="206"/>
      <c r="F227" s="207">
        <f>ROUND(D227*E227,2)</f>
        <v>0</v>
      </c>
    </row>
    <row r="228" spans="1:6" ht="25.5">
      <c r="A228" s="250" t="s">
        <v>78</v>
      </c>
      <c r="B228" s="74" t="s">
        <v>326</v>
      </c>
      <c r="C228" s="21" t="s">
        <v>37</v>
      </c>
      <c r="D228" s="116">
        <v>20</v>
      </c>
      <c r="E228" s="206"/>
      <c r="F228" s="207">
        <f>ROUND(D228*E228,2)</f>
        <v>0</v>
      </c>
    </row>
    <row r="229" spans="1:6">
      <c r="B229" s="197"/>
      <c r="E229" s="1"/>
      <c r="F229" s="1"/>
    </row>
    <row r="230" spans="1:6" ht="96" customHeight="1">
      <c r="A230" s="2" t="s">
        <v>19</v>
      </c>
      <c r="B230" s="24" t="s">
        <v>327</v>
      </c>
      <c r="E230" s="1"/>
      <c r="F230" s="1"/>
    </row>
    <row r="231" spans="1:6" ht="15">
      <c r="A231" s="250" t="s">
        <v>77</v>
      </c>
      <c r="B231" s="74" t="s">
        <v>324</v>
      </c>
      <c r="C231" s="21" t="s">
        <v>37</v>
      </c>
      <c r="D231" s="116">
        <v>137</v>
      </c>
      <c r="E231" s="206"/>
      <c r="F231" s="207">
        <f>ROUND(D231*E231,2)</f>
        <v>0</v>
      </c>
    </row>
    <row r="232" spans="1:6" ht="25.5">
      <c r="A232" s="4" t="s">
        <v>78</v>
      </c>
      <c r="B232" s="74" t="s">
        <v>326</v>
      </c>
      <c r="C232" s="21" t="s">
        <v>37</v>
      </c>
      <c r="D232" s="116">
        <v>137</v>
      </c>
      <c r="E232" s="22"/>
      <c r="F232" s="207">
        <f>ROUND(D232*E232,2)</f>
        <v>0</v>
      </c>
    </row>
    <row r="233" spans="1:6">
      <c r="A233" s="4" t="s">
        <v>82</v>
      </c>
      <c r="B233" s="74" t="s">
        <v>329</v>
      </c>
      <c r="C233" s="21" t="s">
        <v>2</v>
      </c>
      <c r="D233" s="116">
        <v>100</v>
      </c>
      <c r="E233" s="22"/>
      <c r="F233" s="207">
        <f>ROUND(D233*E233,2)</f>
        <v>0</v>
      </c>
    </row>
    <row r="234" spans="1:6">
      <c r="B234" s="197"/>
      <c r="D234" s="76"/>
      <c r="E234" s="1"/>
      <c r="F234" s="1"/>
    </row>
    <row r="235" spans="1:6" ht="108" customHeight="1">
      <c r="A235" s="2" t="s">
        <v>20</v>
      </c>
      <c r="B235" s="24" t="s">
        <v>328</v>
      </c>
      <c r="D235" s="76"/>
      <c r="E235" s="1"/>
      <c r="F235" s="1"/>
    </row>
    <row r="236" spans="1:6" ht="15">
      <c r="A236" s="250" t="s">
        <v>77</v>
      </c>
      <c r="B236" s="74" t="s">
        <v>324</v>
      </c>
      <c r="C236" s="21" t="s">
        <v>37</v>
      </c>
      <c r="D236" s="116">
        <v>43</v>
      </c>
      <c r="E236" s="206"/>
      <c r="F236" s="207">
        <f>ROUND(D236*E236,2)</f>
        <v>0</v>
      </c>
    </row>
    <row r="237" spans="1:6" ht="25.5">
      <c r="A237" s="4" t="s">
        <v>78</v>
      </c>
      <c r="B237" s="74" t="s">
        <v>326</v>
      </c>
      <c r="C237" s="21" t="s">
        <v>37</v>
      </c>
      <c r="D237" s="116">
        <v>43</v>
      </c>
      <c r="E237" s="22"/>
      <c r="F237" s="207">
        <f>ROUND(D237*E237,2)</f>
        <v>0</v>
      </c>
    </row>
    <row r="238" spans="1:6">
      <c r="A238" s="4" t="s">
        <v>82</v>
      </c>
      <c r="B238" s="74" t="s">
        <v>329</v>
      </c>
      <c r="C238" s="21" t="s">
        <v>2</v>
      </c>
      <c r="D238" s="116">
        <v>35</v>
      </c>
      <c r="E238" s="22"/>
      <c r="F238" s="207">
        <f>ROUND(D238*E238,2)</f>
        <v>0</v>
      </c>
    </row>
    <row r="239" spans="1:6">
      <c r="B239" s="197"/>
      <c r="C239" s="21"/>
      <c r="D239" s="292"/>
      <c r="E239" s="292"/>
      <c r="F239" s="292"/>
    </row>
    <row r="240" spans="1:6" ht="13.5" thickBot="1">
      <c r="A240" s="40" t="s">
        <v>95</v>
      </c>
      <c r="B240" s="25" t="s">
        <v>70</v>
      </c>
      <c r="C240" s="26"/>
      <c r="D240" s="26"/>
      <c r="E240" s="27"/>
      <c r="F240" s="28">
        <f>SUM(F226:F238)</f>
        <v>0</v>
      </c>
    </row>
    <row r="241" spans="1:6" ht="13.5" thickTop="1">
      <c r="B241" s="298"/>
    </row>
    <row r="242" spans="1:6">
      <c r="B242" s="298"/>
    </row>
    <row r="243" spans="1:6">
      <c r="B243" s="298"/>
    </row>
    <row r="244" spans="1:6">
      <c r="B244" s="298"/>
    </row>
    <row r="245" spans="1:6">
      <c r="B245" s="298"/>
    </row>
    <row r="246" spans="1:6" ht="17.25" thickBot="1">
      <c r="A246" s="293" t="s">
        <v>33</v>
      </c>
      <c r="B246" s="294" t="s">
        <v>35</v>
      </c>
      <c r="C246" s="26"/>
      <c r="D246" s="26"/>
      <c r="E246" s="27"/>
      <c r="F246" s="27"/>
    </row>
    <row r="247" spans="1:6" ht="13.5" thickTop="1">
      <c r="B247" s="52"/>
      <c r="D247" s="299"/>
      <c r="E247" s="189"/>
      <c r="F247" s="189"/>
    </row>
    <row r="248" spans="1:6" ht="16.5" customHeight="1">
      <c r="B248" s="300" t="s">
        <v>76</v>
      </c>
      <c r="F248" s="301"/>
    </row>
    <row r="249" spans="1:6" ht="145.5" customHeight="1">
      <c r="A249" s="2" t="s">
        <v>18</v>
      </c>
      <c r="B249" s="24" t="s">
        <v>333</v>
      </c>
      <c r="C249" s="43"/>
      <c r="D249" s="43"/>
      <c r="E249" s="43"/>
      <c r="F249" s="43"/>
    </row>
    <row r="250" spans="1:6">
      <c r="B250" s="24" t="s">
        <v>331</v>
      </c>
      <c r="C250" s="21" t="s">
        <v>4</v>
      </c>
      <c r="D250" s="49">
        <v>1</v>
      </c>
      <c r="E250" s="22"/>
      <c r="F250" s="23">
        <f>ROUND(D250*E250,2)</f>
        <v>0</v>
      </c>
    </row>
    <row r="251" spans="1:6" ht="10.5" customHeight="1">
      <c r="B251" s="24"/>
      <c r="C251" s="21"/>
      <c r="D251" s="102"/>
      <c r="E251" s="102"/>
      <c r="F251" s="1"/>
    </row>
    <row r="252" spans="1:6" ht="153" customHeight="1">
      <c r="A252" s="2" t="s">
        <v>19</v>
      </c>
      <c r="B252" s="24" t="s">
        <v>334</v>
      </c>
      <c r="C252" s="301"/>
      <c r="D252" s="301"/>
      <c r="E252" s="301"/>
      <c r="F252" s="301"/>
    </row>
    <row r="253" spans="1:6">
      <c r="A253" s="4"/>
      <c r="B253" s="24" t="s">
        <v>330</v>
      </c>
      <c r="C253" s="21" t="s">
        <v>4</v>
      </c>
      <c r="D253" s="49">
        <v>1</v>
      </c>
      <c r="E253" s="22"/>
      <c r="F253" s="23">
        <f>ROUND(D253*E253,2)</f>
        <v>0</v>
      </c>
    </row>
    <row r="254" spans="1:6" ht="10.5" customHeight="1">
      <c r="B254" s="197"/>
      <c r="F254" s="1"/>
    </row>
    <row r="255" spans="1:6" ht="168.75" customHeight="1">
      <c r="A255" s="2" t="s">
        <v>20</v>
      </c>
      <c r="B255" s="24" t="s">
        <v>339</v>
      </c>
      <c r="C255" s="301"/>
      <c r="D255" s="301"/>
      <c r="E255" s="301"/>
      <c r="F255" s="301"/>
    </row>
    <row r="256" spans="1:6">
      <c r="A256" s="4"/>
      <c r="B256" s="24" t="s">
        <v>332</v>
      </c>
      <c r="C256" s="21" t="s">
        <v>4</v>
      </c>
      <c r="D256" s="49">
        <v>1</v>
      </c>
      <c r="E256" s="22"/>
      <c r="F256" s="23">
        <f>ROUND(D256*E256,2)</f>
        <v>0</v>
      </c>
    </row>
    <row r="257" spans="1:6">
      <c r="A257" s="4"/>
      <c r="B257" s="24"/>
      <c r="C257" s="21"/>
      <c r="D257" s="102"/>
      <c r="E257" s="102"/>
      <c r="F257" s="1"/>
    </row>
    <row r="258" spans="1:6" ht="172.5" customHeight="1">
      <c r="A258" s="2" t="s">
        <v>17</v>
      </c>
      <c r="B258" s="24" t="s">
        <v>335</v>
      </c>
      <c r="D258" s="76"/>
      <c r="E258" s="1"/>
      <c r="F258" s="1"/>
    </row>
    <row r="259" spans="1:6">
      <c r="A259" s="4"/>
      <c r="B259" s="24" t="s">
        <v>336</v>
      </c>
      <c r="C259" s="21" t="s">
        <v>4</v>
      </c>
      <c r="D259" s="49">
        <v>3</v>
      </c>
      <c r="E259" s="22"/>
      <c r="F259" s="23">
        <f t="shared" ref="F259" si="0">ROUND(D259*E259,2)</f>
        <v>0</v>
      </c>
    </row>
    <row r="260" spans="1:6">
      <c r="A260" s="4"/>
      <c r="B260" s="24"/>
      <c r="C260" s="21"/>
      <c r="D260" s="76"/>
      <c r="E260" s="1"/>
      <c r="F260" s="1"/>
    </row>
    <row r="261" spans="1:6" ht="207.75" customHeight="1">
      <c r="A261" s="2" t="s">
        <v>21</v>
      </c>
      <c r="B261" s="24" t="s">
        <v>337</v>
      </c>
      <c r="D261" s="76"/>
      <c r="E261" s="1"/>
      <c r="F261" s="1"/>
    </row>
    <row r="262" spans="1:6">
      <c r="A262" s="4"/>
      <c r="B262" s="24" t="s">
        <v>338</v>
      </c>
      <c r="C262" s="21" t="s">
        <v>4</v>
      </c>
      <c r="D262" s="49">
        <v>4</v>
      </c>
      <c r="E262" s="22"/>
      <c r="F262" s="23">
        <f>ROUND(D262*E262,2)</f>
        <v>0</v>
      </c>
    </row>
    <row r="263" spans="1:6">
      <c r="A263" s="4"/>
      <c r="B263" s="24"/>
      <c r="C263" s="21"/>
      <c r="D263" s="102"/>
      <c r="E263" s="21"/>
      <c r="F263" s="1"/>
    </row>
    <row r="264" spans="1:6" ht="178.5" customHeight="1">
      <c r="A264" s="2" t="s">
        <v>22</v>
      </c>
      <c r="B264" s="24" t="s">
        <v>341</v>
      </c>
      <c r="D264" s="76"/>
      <c r="E264" s="1"/>
      <c r="F264" s="1"/>
    </row>
    <row r="265" spans="1:6" ht="14.25" customHeight="1">
      <c r="B265" s="24" t="s">
        <v>120</v>
      </c>
      <c r="D265" s="76"/>
      <c r="E265" s="1"/>
      <c r="F265" s="1"/>
    </row>
    <row r="266" spans="1:6">
      <c r="A266" s="4"/>
      <c r="B266" s="24" t="s">
        <v>340</v>
      </c>
      <c r="C266" s="21" t="s">
        <v>4</v>
      </c>
      <c r="D266" s="49">
        <v>1</v>
      </c>
      <c r="E266" s="22"/>
      <c r="F266" s="23">
        <f>ROUND(D266*E266,2)</f>
        <v>0</v>
      </c>
    </row>
    <row r="267" spans="1:6">
      <c r="A267" s="4"/>
      <c r="B267" s="24"/>
      <c r="C267" s="21"/>
      <c r="D267" s="102"/>
      <c r="E267" s="43"/>
      <c r="F267" s="1"/>
    </row>
    <row r="268" spans="1:6" ht="15.75" customHeight="1">
      <c r="A268" s="4"/>
      <c r="B268" s="300" t="s">
        <v>201</v>
      </c>
      <c r="C268" s="21"/>
      <c r="D268" s="102"/>
      <c r="E268" s="43"/>
      <c r="F268" s="1"/>
    </row>
    <row r="269" spans="1:6" ht="157.5" customHeight="1">
      <c r="A269" s="2" t="s">
        <v>24</v>
      </c>
      <c r="B269" s="24" t="s">
        <v>342</v>
      </c>
      <c r="C269" s="284"/>
      <c r="D269" s="120"/>
      <c r="E269" s="1"/>
      <c r="F269" s="1"/>
    </row>
    <row r="270" spans="1:6">
      <c r="A270" s="4" t="s">
        <v>77</v>
      </c>
      <c r="B270" s="24" t="s">
        <v>343</v>
      </c>
      <c r="C270" s="284" t="s">
        <v>4</v>
      </c>
      <c r="D270" s="49">
        <v>1</v>
      </c>
      <c r="E270" s="22"/>
      <c r="F270" s="23">
        <f>ROUND(D270*E270,2)</f>
        <v>0</v>
      </c>
    </row>
    <row r="271" spans="1:6">
      <c r="A271" s="4" t="s">
        <v>78</v>
      </c>
      <c r="B271" s="24" t="s">
        <v>344</v>
      </c>
      <c r="C271" s="284" t="s">
        <v>4</v>
      </c>
      <c r="D271" s="49">
        <v>1</v>
      </c>
      <c r="E271" s="22"/>
      <c r="F271" s="23">
        <f>ROUND(D271*E271,2)</f>
        <v>0</v>
      </c>
    </row>
    <row r="272" spans="1:6">
      <c r="A272" s="4" t="s">
        <v>82</v>
      </c>
      <c r="B272" s="24" t="s">
        <v>345</v>
      </c>
      <c r="C272" s="284" t="s">
        <v>4</v>
      </c>
      <c r="D272" s="49">
        <v>3</v>
      </c>
      <c r="E272" s="22"/>
      <c r="F272" s="23">
        <f>ROUND(D272*E272,2)</f>
        <v>0</v>
      </c>
    </row>
    <row r="273" spans="1:6">
      <c r="A273" s="43"/>
      <c r="B273" s="43"/>
      <c r="C273" s="43"/>
      <c r="D273" s="43"/>
      <c r="E273" s="43"/>
      <c r="F273" s="43"/>
    </row>
    <row r="274" spans="1:6" ht="13.5" thickBot="1">
      <c r="A274" s="40" t="s">
        <v>95</v>
      </c>
      <c r="B274" s="25" t="s">
        <v>71</v>
      </c>
      <c r="C274" s="26"/>
      <c r="D274" s="26"/>
      <c r="E274" s="27"/>
      <c r="F274" s="28">
        <f>SUM(F248:F272)</f>
        <v>0</v>
      </c>
    </row>
    <row r="275" spans="1:6" ht="13.5" thickTop="1">
      <c r="B275" s="288"/>
    </row>
    <row r="276" spans="1:6" ht="17.25" thickBot="1">
      <c r="A276" s="223" t="s">
        <v>34</v>
      </c>
      <c r="B276" s="242" t="s">
        <v>16</v>
      </c>
      <c r="C276" s="277"/>
      <c r="D276" s="277"/>
      <c r="E276" s="97"/>
      <c r="F276" s="97"/>
    </row>
    <row r="277" spans="1:6" ht="13.5" thickTop="1">
      <c r="B277" s="197"/>
      <c r="D277" s="299"/>
      <c r="E277" s="189"/>
      <c r="F277" s="189"/>
    </row>
    <row r="278" spans="1:6" ht="54.75" customHeight="1">
      <c r="A278" s="233" t="s">
        <v>18</v>
      </c>
      <c r="B278" s="24" t="s">
        <v>346</v>
      </c>
      <c r="C278" s="21" t="s">
        <v>113</v>
      </c>
      <c r="D278" s="116">
        <v>23</v>
      </c>
      <c r="E278" s="22"/>
      <c r="F278" s="23">
        <f>ROUND(D278*E278,2)</f>
        <v>0</v>
      </c>
    </row>
    <row r="279" spans="1:6">
      <c r="B279" s="24"/>
      <c r="C279" s="292"/>
      <c r="D279" s="292"/>
      <c r="E279" s="292"/>
      <c r="F279" s="292"/>
    </row>
    <row r="280" spans="1:6" ht="69.75" customHeight="1">
      <c r="A280" s="2" t="s">
        <v>19</v>
      </c>
      <c r="B280" s="24" t="s">
        <v>347</v>
      </c>
      <c r="C280" s="21" t="s">
        <v>27</v>
      </c>
      <c r="D280" s="116">
        <v>115</v>
      </c>
      <c r="E280" s="22"/>
      <c r="F280" s="23">
        <f>ROUND(D280*E280,2)</f>
        <v>0</v>
      </c>
    </row>
    <row r="281" spans="1:6">
      <c r="B281" s="197"/>
      <c r="C281" s="302"/>
    </row>
    <row r="282" spans="1:6" ht="13.5" thickBot="1">
      <c r="A282" s="40" t="s">
        <v>95</v>
      </c>
      <c r="B282" s="25" t="s">
        <v>121</v>
      </c>
      <c r="C282" s="26"/>
      <c r="D282" s="26"/>
      <c r="E282" s="27"/>
      <c r="F282" s="28">
        <f>SUM(F278:F280)</f>
        <v>0</v>
      </c>
    </row>
    <row r="283" spans="1:6" ht="13.5" thickTop="1">
      <c r="E283" s="303"/>
      <c r="F283" s="303"/>
    </row>
    <row r="284" spans="1:6">
      <c r="E284" s="303"/>
      <c r="F284" s="303"/>
    </row>
    <row r="285" spans="1:6">
      <c r="E285" s="303"/>
      <c r="F285" s="303"/>
    </row>
    <row r="286" spans="1:6">
      <c r="E286" s="303"/>
      <c r="F286" s="303"/>
    </row>
    <row r="287" spans="1:6" ht="17.25" thickBot="1">
      <c r="A287" s="223" t="s">
        <v>45</v>
      </c>
      <c r="B287" s="242" t="s">
        <v>262</v>
      </c>
      <c r="C287" s="277"/>
      <c r="D287" s="277"/>
      <c r="E287" s="97"/>
      <c r="F287" s="97"/>
    </row>
    <row r="288" spans="1:6" ht="13.5" thickTop="1">
      <c r="E288" s="303"/>
      <c r="F288" s="303"/>
    </row>
    <row r="289" spans="1:6" ht="55.5" customHeight="1">
      <c r="A289" s="2" t="s">
        <v>18</v>
      </c>
      <c r="B289" s="24" t="s">
        <v>263</v>
      </c>
    </row>
    <row r="290" spans="1:6" ht="18" customHeight="1">
      <c r="A290" s="238" t="s">
        <v>77</v>
      </c>
      <c r="B290" s="304" t="s">
        <v>348</v>
      </c>
      <c r="C290" s="21" t="s">
        <v>37</v>
      </c>
      <c r="D290" s="116">
        <v>43</v>
      </c>
      <c r="E290" s="22"/>
      <c r="F290" s="23">
        <f>ROUND(D290*E290,2)</f>
        <v>0</v>
      </c>
    </row>
    <row r="291" spans="1:6" ht="38.25">
      <c r="A291" s="229" t="s">
        <v>78</v>
      </c>
      <c r="B291" s="24" t="s">
        <v>264</v>
      </c>
      <c r="C291" s="21" t="s">
        <v>36</v>
      </c>
      <c r="D291" s="116">
        <v>0.57999999999999996</v>
      </c>
      <c r="E291" s="22"/>
      <c r="F291" s="23">
        <f>ROUND(D291*E291,2)</f>
        <v>0</v>
      </c>
    </row>
    <row r="292" spans="1:6">
      <c r="B292" s="197"/>
    </row>
    <row r="293" spans="1:6" ht="100.5" customHeight="1">
      <c r="A293" s="2" t="s">
        <v>19</v>
      </c>
      <c r="B293" s="24" t="s">
        <v>349</v>
      </c>
      <c r="C293" s="21" t="s">
        <v>28</v>
      </c>
      <c r="D293" s="116">
        <v>7.4</v>
      </c>
      <c r="E293" s="22"/>
      <c r="F293" s="23">
        <f>ROUND(D293*E293,2)</f>
        <v>0</v>
      </c>
    </row>
    <row r="294" spans="1:6">
      <c r="A294" s="305"/>
      <c r="B294" s="306"/>
    </row>
    <row r="295" spans="1:6" ht="13.5" thickBot="1">
      <c r="A295" s="40" t="s">
        <v>95</v>
      </c>
      <c r="B295" s="25" t="s">
        <v>72</v>
      </c>
      <c r="C295" s="26"/>
      <c r="D295" s="26"/>
      <c r="E295" s="27"/>
      <c r="F295" s="28">
        <f>SUM(F290:F293)</f>
        <v>0</v>
      </c>
    </row>
    <row r="296" spans="1:6" ht="13.5" thickTop="1">
      <c r="B296" s="74"/>
      <c r="E296" s="303"/>
      <c r="F296" s="303"/>
    </row>
    <row r="297" spans="1:6">
      <c r="E297" s="303"/>
      <c r="F297" s="303"/>
    </row>
    <row r="298" spans="1:6">
      <c r="E298" s="303"/>
      <c r="F298" s="303"/>
    </row>
    <row r="299" spans="1:6" ht="17.25" thickBot="1">
      <c r="A299" s="223" t="s">
        <v>46</v>
      </c>
      <c r="B299" s="242" t="s">
        <v>119</v>
      </c>
      <c r="C299" s="277"/>
      <c r="D299" s="277"/>
      <c r="E299" s="97"/>
      <c r="F299" s="97"/>
    </row>
    <row r="300" spans="1:6" ht="13.5" thickTop="1">
      <c r="E300" s="303"/>
      <c r="F300" s="303"/>
    </row>
    <row r="301" spans="1:6" ht="57.75" customHeight="1">
      <c r="A301" s="2" t="s">
        <v>18</v>
      </c>
      <c r="B301" s="24" t="s">
        <v>350</v>
      </c>
      <c r="C301" s="21" t="s">
        <v>27</v>
      </c>
      <c r="D301" s="116">
        <v>43</v>
      </c>
      <c r="E301" s="22"/>
      <c r="F301" s="23">
        <f>ROUND(D301*E301,2)</f>
        <v>0</v>
      </c>
    </row>
    <row r="302" spans="1:6">
      <c r="E302" s="303"/>
      <c r="F302" s="303"/>
    </row>
    <row r="303" spans="1:6" ht="82.5" customHeight="1">
      <c r="A303" s="2" t="s">
        <v>19</v>
      </c>
      <c r="B303" s="24" t="s">
        <v>351</v>
      </c>
      <c r="C303" s="43"/>
      <c r="D303" s="43"/>
      <c r="E303" s="43"/>
      <c r="F303" s="43"/>
    </row>
    <row r="304" spans="1:6">
      <c r="A304" s="195" t="s">
        <v>77</v>
      </c>
      <c r="B304" s="197" t="s">
        <v>352</v>
      </c>
      <c r="C304" s="21" t="s">
        <v>4</v>
      </c>
      <c r="D304" s="49">
        <v>4</v>
      </c>
      <c r="E304" s="22"/>
      <c r="F304" s="23">
        <f t="shared" ref="F304:F305" si="1">ROUND(D304*E304,2)</f>
        <v>0</v>
      </c>
    </row>
    <row r="305" spans="1:6" ht="15.75" customHeight="1">
      <c r="A305" s="195" t="s">
        <v>78</v>
      </c>
      <c r="B305" s="197" t="s">
        <v>353</v>
      </c>
      <c r="C305" s="21" t="s">
        <v>4</v>
      </c>
      <c r="D305" s="49">
        <v>3</v>
      </c>
      <c r="E305" s="22"/>
      <c r="F305" s="23">
        <f t="shared" si="1"/>
        <v>0</v>
      </c>
    </row>
    <row r="306" spans="1:6">
      <c r="E306" s="303"/>
      <c r="F306" s="303"/>
    </row>
    <row r="307" spans="1:6" ht="105.75" customHeight="1">
      <c r="A307" s="2" t="s">
        <v>20</v>
      </c>
      <c r="B307" s="24" t="s">
        <v>354</v>
      </c>
      <c r="C307" s="21" t="s">
        <v>23</v>
      </c>
      <c r="D307" s="49">
        <v>1</v>
      </c>
      <c r="E307" s="22"/>
      <c r="F307" s="23">
        <f>ROUND(D307*E307,2)</f>
        <v>0</v>
      </c>
    </row>
    <row r="308" spans="1:6">
      <c r="E308" s="303"/>
      <c r="F308" s="303"/>
    </row>
    <row r="309" spans="1:6" ht="13.5" thickBot="1">
      <c r="A309" s="40" t="s">
        <v>95</v>
      </c>
      <c r="B309" s="25" t="s">
        <v>73</v>
      </c>
      <c r="C309" s="26"/>
      <c r="D309" s="26"/>
      <c r="E309" s="27"/>
      <c r="F309" s="28">
        <f>SUM(F301:F307)</f>
        <v>0</v>
      </c>
    </row>
    <row r="310" spans="1:6" ht="13.5" thickTop="1">
      <c r="E310" s="303"/>
      <c r="F310" s="303"/>
    </row>
    <row r="311" spans="1:6">
      <c r="E311" s="303"/>
      <c r="F311" s="303"/>
    </row>
    <row r="312" spans="1:6">
      <c r="E312" s="303"/>
      <c r="F312" s="303"/>
    </row>
    <row r="313" spans="1:6">
      <c r="E313" s="303"/>
      <c r="F313" s="303"/>
    </row>
    <row r="314" spans="1:6" ht="15.75">
      <c r="B314" s="307" t="s">
        <v>44</v>
      </c>
    </row>
    <row r="315" spans="1:6">
      <c r="B315" s="308"/>
    </row>
    <row r="316" spans="1:6" ht="15.75">
      <c r="A316" s="230"/>
      <c r="B316" s="29" t="s">
        <v>44</v>
      </c>
      <c r="C316" s="30"/>
      <c r="D316" s="31"/>
      <c r="E316" s="32"/>
      <c r="F316" s="33"/>
    </row>
    <row r="317" spans="1:6" ht="15.75">
      <c r="B317" s="34"/>
      <c r="C317" s="172"/>
      <c r="D317" s="43"/>
      <c r="E317" s="43"/>
      <c r="F317" s="43"/>
    </row>
    <row r="318" spans="1:6" ht="16.5">
      <c r="A318" s="35" t="s">
        <v>0</v>
      </c>
      <c r="B318" s="243" t="str">
        <f>B74</f>
        <v>Pripremni radovi i rušenja</v>
      </c>
      <c r="C318" s="36"/>
      <c r="D318" s="37"/>
      <c r="E318" s="38"/>
      <c r="F318" s="23">
        <f>F117</f>
        <v>0</v>
      </c>
    </row>
    <row r="319" spans="1:6" ht="16.5">
      <c r="A319" s="35" t="s">
        <v>1</v>
      </c>
      <c r="B319" s="243" t="str">
        <f>B121</f>
        <v>Zemljani radovi</v>
      </c>
      <c r="C319" s="36"/>
      <c r="D319" s="37"/>
      <c r="E319" s="38"/>
      <c r="F319" s="39">
        <f>F125</f>
        <v>0</v>
      </c>
    </row>
    <row r="320" spans="1:6" ht="16.5">
      <c r="A320" s="35" t="s">
        <v>3</v>
      </c>
      <c r="B320" s="243" t="str">
        <f>B128</f>
        <v>Betonski i armirano-betonski radovi</v>
      </c>
      <c r="C320" s="36"/>
      <c r="D320" s="37"/>
      <c r="E320" s="38"/>
      <c r="F320" s="39">
        <f>F135</f>
        <v>0</v>
      </c>
    </row>
    <row r="321" spans="1:6" ht="16.5">
      <c r="A321" s="35" t="s">
        <v>6</v>
      </c>
      <c r="B321" s="243" t="str">
        <f>B140</f>
        <v>Izolaterski radovi</v>
      </c>
      <c r="C321" s="36"/>
      <c r="D321" s="37"/>
      <c r="E321" s="38"/>
      <c r="F321" s="39">
        <f>F153</f>
        <v>0</v>
      </c>
    </row>
    <row r="322" spans="1:6" ht="16.5">
      <c r="A322" s="35" t="s">
        <v>8</v>
      </c>
      <c r="B322" s="243" t="str">
        <f>B158</f>
        <v>Zidarski radovi</v>
      </c>
      <c r="C322" s="36"/>
      <c r="D322" s="37"/>
      <c r="E322" s="38"/>
      <c r="F322" s="39">
        <f>F182</f>
        <v>0</v>
      </c>
    </row>
    <row r="323" spans="1:6" ht="16.5">
      <c r="A323" s="35" t="s">
        <v>10</v>
      </c>
      <c r="B323" s="243" t="s">
        <v>115</v>
      </c>
      <c r="C323" s="36"/>
      <c r="D323" s="37"/>
      <c r="E323" s="38"/>
      <c r="F323" s="39">
        <f>F203</f>
        <v>0</v>
      </c>
    </row>
    <row r="324" spans="1:6" ht="16.5">
      <c r="A324" s="35" t="s">
        <v>13</v>
      </c>
      <c r="B324" s="243" t="str">
        <f>B207</f>
        <v>Soboslikarsko-ličilački radovi</v>
      </c>
      <c r="C324" s="36"/>
      <c r="D324" s="37"/>
      <c r="E324" s="38"/>
      <c r="F324" s="39">
        <f>F220</f>
        <v>0</v>
      </c>
    </row>
    <row r="325" spans="1:6" ht="16.5">
      <c r="A325" s="35" t="s">
        <v>32</v>
      </c>
      <c r="B325" s="243" t="str">
        <f>B224</f>
        <v>Keramičarski radovi</v>
      </c>
      <c r="C325" s="36"/>
      <c r="D325" s="37"/>
      <c r="E325" s="38"/>
      <c r="F325" s="39">
        <f>F240</f>
        <v>0</v>
      </c>
    </row>
    <row r="326" spans="1:6" ht="16.5">
      <c r="A326" s="35" t="s">
        <v>33</v>
      </c>
      <c r="B326" s="243" t="str">
        <f>B246</f>
        <v>Stolarski radovi</v>
      </c>
      <c r="C326" s="36"/>
      <c r="D326" s="37"/>
      <c r="E326" s="38"/>
      <c r="F326" s="39">
        <f>F274</f>
        <v>0</v>
      </c>
    </row>
    <row r="327" spans="1:6" ht="16.5">
      <c r="A327" s="35" t="s">
        <v>34</v>
      </c>
      <c r="B327" s="243" t="str">
        <f>B276</f>
        <v>Fasaderski radovi</v>
      </c>
      <c r="C327" s="36"/>
      <c r="D327" s="37"/>
      <c r="E327" s="38"/>
      <c r="F327" s="39">
        <f>F282</f>
        <v>0</v>
      </c>
    </row>
    <row r="328" spans="1:6" ht="16.5">
      <c r="A328" s="35" t="s">
        <v>45</v>
      </c>
      <c r="B328" s="243" t="str">
        <f>B287</f>
        <v>Horizontalne mjere</v>
      </c>
      <c r="C328" s="36"/>
      <c r="D328" s="37"/>
      <c r="E328" s="38"/>
      <c r="F328" s="39">
        <f>F295</f>
        <v>0</v>
      </c>
    </row>
    <row r="329" spans="1:6" ht="16.5">
      <c r="A329" s="35" t="s">
        <v>46</v>
      </c>
      <c r="B329" s="243" t="str">
        <f>B299</f>
        <v>Ostali radovi</v>
      </c>
      <c r="C329" s="36"/>
      <c r="D329" s="37"/>
      <c r="E329" s="38"/>
      <c r="F329" s="39">
        <f>F309</f>
        <v>0</v>
      </c>
    </row>
    <row r="330" spans="1:6" ht="16.5">
      <c r="B330" s="309"/>
      <c r="C330" s="310"/>
      <c r="D330" s="311"/>
      <c r="E330" s="312"/>
      <c r="F330" s="313"/>
    </row>
    <row r="331" spans="1:6" ht="16.5" thickBot="1">
      <c r="A331" s="40"/>
      <c r="B331" s="80" t="s">
        <v>197</v>
      </c>
      <c r="C331" s="41"/>
      <c r="D331" s="42"/>
      <c r="E331" s="27"/>
      <c r="F331" s="28">
        <f>SUM(F318:F329)</f>
        <v>0</v>
      </c>
    </row>
    <row r="332" spans="1:6" ht="13.5" thickTop="1">
      <c r="B332" s="288"/>
    </row>
    <row r="333" spans="1:6">
      <c r="B333" s="288"/>
    </row>
    <row r="334" spans="1:6">
      <c r="B334" s="288"/>
    </row>
    <row r="335" spans="1:6">
      <c r="B335" s="288"/>
    </row>
    <row r="336" spans="1:6">
      <c r="B336" s="288"/>
    </row>
    <row r="337" spans="1:6">
      <c r="B337" s="288"/>
      <c r="E337" s="292"/>
    </row>
    <row r="338" spans="1:6">
      <c r="B338" s="288"/>
      <c r="E338" s="292"/>
    </row>
    <row r="339" spans="1:6" ht="13.5" thickBot="1">
      <c r="A339" s="43"/>
      <c r="B339" s="43"/>
      <c r="C339" s="43"/>
      <c r="D339" s="43"/>
      <c r="E339" s="81"/>
      <c r="F339" s="81"/>
    </row>
    <row r="340" spans="1:6" ht="17.25" thickBot="1">
      <c r="A340" s="82" t="s">
        <v>123</v>
      </c>
      <c r="B340" s="83" t="s">
        <v>98</v>
      </c>
      <c r="C340" s="84"/>
      <c r="D340" s="85"/>
      <c r="E340" s="86"/>
      <c r="F340" s="87"/>
    </row>
    <row r="341" spans="1:6">
      <c r="A341" s="43"/>
      <c r="B341" s="43"/>
      <c r="C341" s="43"/>
      <c r="D341" s="43"/>
      <c r="E341" s="81"/>
      <c r="F341" s="81"/>
    </row>
    <row r="342" spans="1:6" ht="13.5" thickBot="1">
      <c r="A342" s="231"/>
      <c r="B342" s="388" t="s">
        <v>124</v>
      </c>
      <c r="C342" s="389"/>
      <c r="D342" s="389"/>
      <c r="E342" s="389"/>
      <c r="F342" s="389"/>
    </row>
    <row r="343" spans="1:6" ht="15.75" thickTop="1">
      <c r="A343" s="88"/>
      <c r="B343" s="89"/>
      <c r="C343" s="90"/>
      <c r="D343" s="91"/>
      <c r="E343" s="92"/>
      <c r="F343" s="93"/>
    </row>
    <row r="344" spans="1:6" ht="17.25" thickBot="1">
      <c r="A344" s="223" t="s">
        <v>0</v>
      </c>
      <c r="B344" s="242" t="s">
        <v>125</v>
      </c>
      <c r="C344" s="94"/>
      <c r="D344" s="95"/>
      <c r="E344" s="96"/>
      <c r="F344" s="97"/>
    </row>
    <row r="345" spans="1:6" ht="15.75" thickTop="1">
      <c r="A345" s="137"/>
      <c r="B345" s="98"/>
      <c r="C345" s="99"/>
      <c r="D345" s="99"/>
      <c r="E345" s="92"/>
      <c r="F345" s="92"/>
    </row>
    <row r="346" spans="1:6" ht="59.25" customHeight="1">
      <c r="A346" s="100" t="s">
        <v>18</v>
      </c>
      <c r="B346" s="24" t="s">
        <v>355</v>
      </c>
      <c r="C346" s="21" t="s">
        <v>23</v>
      </c>
      <c r="D346" s="49">
        <v>1</v>
      </c>
      <c r="E346" s="22"/>
      <c r="F346" s="23">
        <f>ROUND(D346*E346,2)</f>
        <v>0</v>
      </c>
    </row>
    <row r="347" spans="1:6">
      <c r="A347" s="101"/>
      <c r="B347" s="24"/>
      <c r="C347" s="43"/>
      <c r="D347" s="43"/>
      <c r="E347" s="43"/>
      <c r="F347" s="43"/>
    </row>
    <row r="348" spans="1:6" ht="39.75" customHeight="1">
      <c r="A348" s="101" t="s">
        <v>19</v>
      </c>
      <c r="B348" s="24" t="s">
        <v>356</v>
      </c>
      <c r="C348" s="21" t="s">
        <v>28</v>
      </c>
      <c r="D348" s="116">
        <v>20</v>
      </c>
      <c r="E348" s="22"/>
      <c r="F348" s="23">
        <f>ROUND(D348*E348,2)</f>
        <v>0</v>
      </c>
    </row>
    <row r="349" spans="1:6" ht="16.5">
      <c r="A349" s="101"/>
      <c r="B349" s="24"/>
      <c r="C349" s="314"/>
      <c r="D349" s="315"/>
      <c r="E349" s="77"/>
      <c r="F349" s="37"/>
    </row>
    <row r="350" spans="1:6" ht="53.25" customHeight="1">
      <c r="A350" s="101" t="s">
        <v>20</v>
      </c>
      <c r="B350" s="24" t="s">
        <v>357</v>
      </c>
      <c r="C350" s="21" t="s">
        <v>27</v>
      </c>
      <c r="D350" s="116">
        <v>5</v>
      </c>
      <c r="E350" s="22"/>
      <c r="F350" s="23">
        <f>ROUND(D350*E350,2)</f>
        <v>0</v>
      </c>
    </row>
    <row r="351" spans="1:6">
      <c r="A351" s="101"/>
      <c r="B351" s="24"/>
      <c r="C351" s="21"/>
      <c r="D351" s="120"/>
      <c r="E351" s="103"/>
      <c r="F351" s="103"/>
    </row>
    <row r="352" spans="1:6" ht="40.5" customHeight="1">
      <c r="A352" s="101" t="s">
        <v>17</v>
      </c>
      <c r="B352" s="24" t="s">
        <v>126</v>
      </c>
      <c r="C352" s="21" t="s">
        <v>28</v>
      </c>
      <c r="D352" s="116">
        <v>35.5</v>
      </c>
      <c r="E352" s="22"/>
      <c r="F352" s="23">
        <f>ROUND(D352*E352,2)</f>
        <v>0</v>
      </c>
    </row>
    <row r="353" spans="1:6" ht="16.5">
      <c r="A353" s="101"/>
      <c r="B353" s="24"/>
      <c r="C353" s="314"/>
      <c r="D353" s="315"/>
      <c r="E353" s="77"/>
      <c r="F353" s="37"/>
    </row>
    <row r="354" spans="1:6" ht="58.5" customHeight="1">
      <c r="A354" s="101" t="s">
        <v>21</v>
      </c>
      <c r="B354" s="24" t="s">
        <v>358</v>
      </c>
      <c r="C354" s="21" t="s">
        <v>27</v>
      </c>
      <c r="D354" s="116">
        <v>9</v>
      </c>
      <c r="E354" s="22"/>
      <c r="F354" s="23">
        <f>ROUND(D354*E354,2)</f>
        <v>0</v>
      </c>
    </row>
    <row r="355" spans="1:6">
      <c r="A355" s="101"/>
      <c r="B355" s="24"/>
      <c r="C355" s="316"/>
      <c r="D355" s="316"/>
      <c r="E355" s="316"/>
      <c r="F355" s="316"/>
    </row>
    <row r="356" spans="1:6" ht="72" customHeight="1">
      <c r="A356" s="101" t="s">
        <v>22</v>
      </c>
      <c r="B356" s="24" t="s">
        <v>359</v>
      </c>
      <c r="C356" s="21" t="s">
        <v>23</v>
      </c>
      <c r="D356" s="49">
        <v>1</v>
      </c>
      <c r="E356" s="22"/>
      <c r="F356" s="23">
        <f>ROUND(D356*E356,2)</f>
        <v>0</v>
      </c>
    </row>
    <row r="357" spans="1:6">
      <c r="A357" s="104"/>
      <c r="B357" s="24"/>
      <c r="C357" s="21"/>
      <c r="D357" s="102"/>
      <c r="E357" s="105"/>
      <c r="F357" s="1"/>
    </row>
    <row r="358" spans="1:6" ht="13.5" thickBot="1">
      <c r="A358" s="40" t="s">
        <v>97</v>
      </c>
      <c r="B358" s="25" t="s">
        <v>62</v>
      </c>
      <c r="C358" s="41"/>
      <c r="D358" s="106"/>
      <c r="E358" s="27"/>
      <c r="F358" s="28">
        <f>SUM(F346:F356)</f>
        <v>0</v>
      </c>
    </row>
    <row r="359" spans="1:6" ht="13.5" thickTop="1">
      <c r="A359" s="107"/>
      <c r="B359" s="108"/>
      <c r="C359" s="109"/>
      <c r="D359" s="110"/>
      <c r="E359" s="111"/>
      <c r="F359" s="92"/>
    </row>
    <row r="360" spans="1:6">
      <c r="A360" s="107"/>
      <c r="B360" s="108"/>
      <c r="C360" s="109"/>
      <c r="D360" s="110"/>
      <c r="E360" s="111"/>
      <c r="F360" s="92"/>
    </row>
    <row r="361" spans="1:6">
      <c r="A361" s="107"/>
      <c r="B361" s="108"/>
      <c r="C361" s="109"/>
      <c r="D361" s="110"/>
      <c r="E361" s="111"/>
      <c r="F361" s="92"/>
    </row>
    <row r="362" spans="1:6" ht="17.25" thickBot="1">
      <c r="A362" s="223" t="s">
        <v>1</v>
      </c>
      <c r="B362" s="242" t="s">
        <v>11</v>
      </c>
      <c r="C362" s="94"/>
      <c r="D362" s="95"/>
      <c r="E362" s="96"/>
      <c r="F362" s="97"/>
    </row>
    <row r="363" spans="1:6" ht="15.75" thickTop="1">
      <c r="A363" s="137"/>
      <c r="B363" s="98"/>
      <c r="C363" s="112"/>
      <c r="D363" s="113"/>
      <c r="E363" s="114"/>
      <c r="F363" s="115"/>
    </row>
    <row r="364" spans="1:6" ht="55.5" customHeight="1">
      <c r="A364" s="101" t="s">
        <v>18</v>
      </c>
      <c r="B364" s="24" t="s">
        <v>127</v>
      </c>
      <c r="C364" s="21" t="s">
        <v>36</v>
      </c>
      <c r="D364" s="116">
        <v>42</v>
      </c>
      <c r="E364" s="22"/>
      <c r="F364" s="23">
        <f>ROUND(D364*E364,2)</f>
        <v>0</v>
      </c>
    </row>
    <row r="365" spans="1:6">
      <c r="A365" s="107"/>
      <c r="B365" s="89"/>
      <c r="C365" s="109"/>
      <c r="D365" s="117"/>
      <c r="E365" s="92"/>
      <c r="F365" s="93"/>
    </row>
    <row r="366" spans="1:6" ht="15">
      <c r="A366" s="101" t="s">
        <v>19</v>
      </c>
      <c r="B366" s="24" t="s">
        <v>128</v>
      </c>
      <c r="C366" s="21" t="s">
        <v>37</v>
      </c>
      <c r="D366" s="116">
        <v>41</v>
      </c>
      <c r="E366" s="22"/>
      <c r="F366" s="23">
        <f>ROUND(D366*E366,2)</f>
        <v>0</v>
      </c>
    </row>
    <row r="367" spans="1:6">
      <c r="A367" s="107"/>
      <c r="B367" s="118"/>
      <c r="C367" s="109"/>
      <c r="D367" s="91"/>
      <c r="E367" s="92"/>
      <c r="F367" s="93"/>
    </row>
    <row r="368" spans="1:6" ht="68.25" customHeight="1">
      <c r="A368" s="101" t="s">
        <v>20</v>
      </c>
      <c r="B368" s="24" t="s">
        <v>301</v>
      </c>
      <c r="C368" s="21" t="s">
        <v>36</v>
      </c>
      <c r="D368" s="116">
        <v>9.5</v>
      </c>
      <c r="E368" s="22"/>
      <c r="F368" s="23">
        <f>ROUND(D368*E368,2)</f>
        <v>0</v>
      </c>
    </row>
    <row r="369" spans="1:6">
      <c r="A369" s="107"/>
      <c r="B369" s="89"/>
      <c r="C369" s="109"/>
      <c r="D369" s="91"/>
      <c r="E369" s="92"/>
      <c r="F369" s="93"/>
    </row>
    <row r="370" spans="1:6" ht="81" customHeight="1">
      <c r="A370" s="101" t="s">
        <v>17</v>
      </c>
      <c r="B370" s="24" t="s">
        <v>360</v>
      </c>
      <c r="C370" s="21" t="s">
        <v>36</v>
      </c>
      <c r="D370" s="116">
        <v>16</v>
      </c>
      <c r="E370" s="22"/>
      <c r="F370" s="23">
        <f>ROUND(D370*E370,2)</f>
        <v>0</v>
      </c>
    </row>
    <row r="371" spans="1:6">
      <c r="A371" s="101"/>
      <c r="B371" s="24"/>
      <c r="C371" s="119"/>
      <c r="D371" s="119"/>
      <c r="E371" s="119"/>
      <c r="F371" s="119"/>
    </row>
    <row r="372" spans="1:6" ht="67.5" customHeight="1">
      <c r="A372" s="101" t="s">
        <v>21</v>
      </c>
      <c r="B372" s="24" t="s">
        <v>129</v>
      </c>
      <c r="C372" s="21" t="s">
        <v>36</v>
      </c>
      <c r="D372" s="116">
        <v>11</v>
      </c>
      <c r="E372" s="22"/>
      <c r="F372" s="23">
        <f>ROUND(D372*E372,2)</f>
        <v>0</v>
      </c>
    </row>
    <row r="373" spans="1:6">
      <c r="A373" s="232"/>
      <c r="B373" s="119"/>
      <c r="C373" s="119"/>
      <c r="D373" s="119"/>
      <c r="E373" s="119"/>
      <c r="F373" s="119"/>
    </row>
    <row r="374" spans="1:6" ht="29.25" customHeight="1">
      <c r="A374" s="101" t="s">
        <v>22</v>
      </c>
      <c r="B374" s="24" t="s">
        <v>130</v>
      </c>
      <c r="C374" s="21" t="s">
        <v>36</v>
      </c>
      <c r="D374" s="116">
        <v>33</v>
      </c>
      <c r="E374" s="22"/>
      <c r="F374" s="23">
        <f>ROUND(D374*E374,2)</f>
        <v>0</v>
      </c>
    </row>
    <row r="375" spans="1:6">
      <c r="A375" s="101"/>
      <c r="B375" s="24"/>
      <c r="C375" s="21"/>
      <c r="D375" s="120"/>
      <c r="E375" s="1"/>
      <c r="F375" s="1"/>
    </row>
    <row r="376" spans="1:6" ht="51">
      <c r="A376" s="101"/>
      <c r="B376" s="24" t="s">
        <v>131</v>
      </c>
      <c r="C376" s="21"/>
      <c r="D376" s="120"/>
      <c r="E376" s="121"/>
      <c r="F376" s="1"/>
    </row>
    <row r="377" spans="1:6">
      <c r="A377" s="107"/>
      <c r="B377" s="89"/>
      <c r="C377" s="90"/>
      <c r="D377" s="91"/>
      <c r="E377" s="92"/>
      <c r="F377" s="93"/>
    </row>
    <row r="378" spans="1:6" ht="13.5" thickBot="1">
      <c r="A378" s="40" t="s">
        <v>97</v>
      </c>
      <c r="B378" s="25" t="s">
        <v>63</v>
      </c>
      <c r="C378" s="41"/>
      <c r="D378" s="106"/>
      <c r="E378" s="27"/>
      <c r="F378" s="28">
        <f>SUM(F364:F376)</f>
        <v>0</v>
      </c>
    </row>
    <row r="379" spans="1:6" ht="13.5" thickTop="1">
      <c r="A379" s="107"/>
      <c r="B379" s="108"/>
      <c r="C379" s="109"/>
      <c r="D379" s="110"/>
      <c r="E379" s="111"/>
      <c r="F379" s="92"/>
    </row>
    <row r="380" spans="1:6">
      <c r="A380" s="107"/>
      <c r="B380" s="108"/>
      <c r="C380" s="109"/>
      <c r="D380" s="110"/>
      <c r="E380" s="111"/>
      <c r="F380" s="92"/>
    </row>
    <row r="381" spans="1:6">
      <c r="A381" s="107"/>
      <c r="B381" s="108"/>
      <c r="C381" s="109"/>
      <c r="D381" s="110"/>
      <c r="E381" s="111"/>
      <c r="F381" s="92"/>
    </row>
    <row r="382" spans="1:6" ht="17.25" thickBot="1">
      <c r="A382" s="223" t="s">
        <v>3</v>
      </c>
      <c r="B382" s="242" t="s">
        <v>132</v>
      </c>
      <c r="C382" s="94"/>
      <c r="D382" s="95"/>
      <c r="E382" s="96"/>
      <c r="F382" s="97"/>
    </row>
    <row r="383" spans="1:6" ht="15.75" thickTop="1">
      <c r="A383" s="137"/>
      <c r="B383" s="98"/>
      <c r="C383" s="122"/>
      <c r="D383" s="123"/>
      <c r="E383" s="124"/>
      <c r="F383" s="125"/>
    </row>
    <row r="384" spans="1:6" ht="106.5" customHeight="1">
      <c r="A384" s="101" t="s">
        <v>18</v>
      </c>
      <c r="B384" s="24" t="s">
        <v>362</v>
      </c>
      <c r="C384" s="90"/>
      <c r="D384" s="126"/>
      <c r="E384" s="127"/>
      <c r="F384" s="127"/>
    </row>
    <row r="385" spans="1:6" ht="29.25" customHeight="1">
      <c r="A385" s="104"/>
      <c r="B385" s="24" t="s">
        <v>363</v>
      </c>
      <c r="C385" s="109"/>
      <c r="D385" s="99"/>
      <c r="E385" s="128"/>
      <c r="F385" s="128"/>
    </row>
    <row r="386" spans="1:6">
      <c r="A386" s="104"/>
      <c r="B386" s="24" t="s">
        <v>133</v>
      </c>
      <c r="C386" s="21" t="s">
        <v>4</v>
      </c>
      <c r="D386" s="49">
        <v>1</v>
      </c>
      <c r="E386" s="22"/>
      <c r="F386" s="23">
        <f>ROUND(D386*E386,2)</f>
        <v>0</v>
      </c>
    </row>
    <row r="387" spans="1:6">
      <c r="A387" s="101"/>
      <c r="B387" s="24"/>
      <c r="C387" s="99"/>
      <c r="D387" s="99"/>
      <c r="E387" s="128"/>
      <c r="F387" s="128"/>
    </row>
    <row r="388" spans="1:6" ht="144.75" customHeight="1">
      <c r="A388" s="101" t="s">
        <v>19</v>
      </c>
      <c r="B388" s="24" t="s">
        <v>364</v>
      </c>
      <c r="C388" s="21" t="s">
        <v>4</v>
      </c>
      <c r="D388" s="49">
        <v>1</v>
      </c>
      <c r="E388" s="22"/>
      <c r="F388" s="23">
        <f>ROUND(D388*E388,2)</f>
        <v>0</v>
      </c>
    </row>
    <row r="389" spans="1:6">
      <c r="A389" s="101"/>
      <c r="B389" s="24"/>
      <c r="C389" s="21"/>
      <c r="D389" s="129"/>
      <c r="E389" s="105"/>
      <c r="F389" s="105"/>
    </row>
    <row r="390" spans="1:6" ht="51.75" customHeight="1">
      <c r="A390" s="2" t="s">
        <v>20</v>
      </c>
      <c r="B390" s="24" t="s">
        <v>134</v>
      </c>
      <c r="C390" s="21" t="s">
        <v>37</v>
      </c>
      <c r="D390" s="116">
        <v>9</v>
      </c>
      <c r="E390" s="22"/>
      <c r="F390" s="23">
        <f>ROUND(D390*E390,2)</f>
        <v>0</v>
      </c>
    </row>
    <row r="391" spans="1:6">
      <c r="A391" s="104"/>
      <c r="B391" s="24"/>
      <c r="C391" s="21"/>
      <c r="D391" s="120"/>
      <c r="E391" s="127"/>
      <c r="F391" s="1"/>
    </row>
    <row r="392" spans="1:6" ht="13.5" thickBot="1">
      <c r="A392" s="40" t="s">
        <v>97</v>
      </c>
      <c r="B392" s="25" t="s">
        <v>65</v>
      </c>
      <c r="C392" s="41"/>
      <c r="D392" s="130"/>
      <c r="E392" s="131"/>
      <c r="F392" s="28">
        <f>SUM(F384:F390)</f>
        <v>0</v>
      </c>
    </row>
    <row r="393" spans="1:6" ht="17.25" thickTop="1">
      <c r="A393" s="233"/>
      <c r="B393" s="132"/>
      <c r="C393" s="133"/>
      <c r="D393" s="134"/>
      <c r="E393" s="135"/>
      <c r="F393" s="136"/>
    </row>
    <row r="394" spans="1:6">
      <c r="A394" s="137"/>
      <c r="B394" s="138"/>
      <c r="C394" s="139"/>
      <c r="D394" s="140"/>
      <c r="E394" s="141"/>
      <c r="F394" s="142"/>
    </row>
    <row r="395" spans="1:6">
      <c r="A395" s="137"/>
      <c r="B395" s="138"/>
      <c r="C395" s="139"/>
      <c r="D395" s="140"/>
      <c r="E395" s="141"/>
      <c r="F395" s="142"/>
    </row>
    <row r="396" spans="1:6">
      <c r="A396" s="137"/>
      <c r="B396" s="138"/>
      <c r="C396" s="139"/>
      <c r="D396" s="140"/>
      <c r="E396" s="141"/>
      <c r="F396" s="142"/>
    </row>
    <row r="397" spans="1:6">
      <c r="A397" s="137"/>
      <c r="B397" s="138"/>
      <c r="C397" s="139"/>
      <c r="D397" s="140"/>
      <c r="E397" s="141"/>
      <c r="F397" s="142"/>
    </row>
    <row r="398" spans="1:6" ht="17.25" thickBot="1">
      <c r="A398" s="223" t="s">
        <v>6</v>
      </c>
      <c r="B398" s="242" t="s">
        <v>135</v>
      </c>
      <c r="C398" s="94"/>
      <c r="D398" s="95"/>
      <c r="E398" s="96"/>
      <c r="F398" s="97"/>
    </row>
    <row r="399" spans="1:6" ht="13.5" thickTop="1">
      <c r="A399" s="107"/>
      <c r="B399" s="108"/>
      <c r="C399" s="109"/>
      <c r="D399" s="110"/>
      <c r="E399" s="111"/>
      <c r="F399" s="92"/>
    </row>
    <row r="400" spans="1:6" ht="67.5" customHeight="1">
      <c r="A400" s="107" t="s">
        <v>18</v>
      </c>
      <c r="B400" s="24" t="s">
        <v>136</v>
      </c>
      <c r="C400" s="109"/>
      <c r="D400" s="43"/>
      <c r="E400" s="128"/>
      <c r="F400" s="127"/>
    </row>
    <row r="401" spans="1:6">
      <c r="A401" s="143"/>
      <c r="B401" s="24" t="s">
        <v>137</v>
      </c>
      <c r="C401" s="21" t="s">
        <v>2</v>
      </c>
      <c r="D401" s="116">
        <v>43</v>
      </c>
      <c r="E401" s="22"/>
      <c r="F401" s="23">
        <f>ROUND(D401*E401,2)</f>
        <v>0</v>
      </c>
    </row>
    <row r="402" spans="1:6">
      <c r="A402" s="101"/>
      <c r="B402" s="89"/>
      <c r="C402" s="99"/>
      <c r="D402" s="99"/>
      <c r="E402" s="144"/>
      <c r="F402" s="144"/>
    </row>
    <row r="403" spans="1:6" ht="41.25" customHeight="1">
      <c r="A403" s="101" t="s">
        <v>19</v>
      </c>
      <c r="B403" s="24" t="s">
        <v>138</v>
      </c>
      <c r="C403" s="43"/>
      <c r="D403" s="43"/>
      <c r="E403" s="81"/>
      <c r="F403" s="81"/>
    </row>
    <row r="404" spans="1:6">
      <c r="A404" s="143"/>
      <c r="B404" s="24" t="s">
        <v>139</v>
      </c>
      <c r="C404" s="21" t="s">
        <v>2</v>
      </c>
      <c r="D404" s="116">
        <v>43</v>
      </c>
      <c r="E404" s="22"/>
      <c r="F404" s="23">
        <f>ROUND(D404*E404,2)</f>
        <v>0</v>
      </c>
    </row>
    <row r="405" spans="1:6">
      <c r="A405" s="101"/>
      <c r="B405" s="24"/>
      <c r="C405" s="145"/>
      <c r="D405" s="146"/>
      <c r="E405" s="147"/>
      <c r="F405" s="148"/>
    </row>
    <row r="406" spans="1:6" ht="31.5" customHeight="1">
      <c r="A406" s="101" t="s">
        <v>20</v>
      </c>
      <c r="B406" s="24" t="s">
        <v>140</v>
      </c>
      <c r="C406" s="21" t="s">
        <v>23</v>
      </c>
      <c r="D406" s="49">
        <v>1</v>
      </c>
      <c r="E406" s="22"/>
      <c r="F406" s="23">
        <f>ROUND(D406*E406,2)</f>
        <v>0</v>
      </c>
    </row>
    <row r="407" spans="1:6">
      <c r="A407" s="101"/>
      <c r="B407" s="89"/>
      <c r="C407" s="21"/>
      <c r="D407" s="102"/>
      <c r="E407" s="1"/>
      <c r="F407" s="1"/>
    </row>
    <row r="408" spans="1:6" ht="27.75" customHeight="1">
      <c r="A408" s="107" t="s">
        <v>17</v>
      </c>
      <c r="B408" s="24" t="s">
        <v>141</v>
      </c>
      <c r="C408" s="43"/>
      <c r="D408" s="43"/>
      <c r="E408" s="81"/>
      <c r="F408" s="81"/>
    </row>
    <row r="409" spans="1:6" ht="15.75" customHeight="1">
      <c r="A409" s="104" t="s">
        <v>77</v>
      </c>
      <c r="B409" s="24" t="s">
        <v>142</v>
      </c>
      <c r="C409" s="21" t="s">
        <v>144</v>
      </c>
      <c r="D409" s="49">
        <v>1</v>
      </c>
      <c r="E409" s="22"/>
      <c r="F409" s="23">
        <f>ROUND(D409*E409,2)</f>
        <v>0</v>
      </c>
    </row>
    <row r="410" spans="1:6" ht="15.75" customHeight="1">
      <c r="A410" s="104" t="s">
        <v>78</v>
      </c>
      <c r="B410" s="24" t="s">
        <v>143</v>
      </c>
      <c r="C410" s="21" t="s">
        <v>144</v>
      </c>
      <c r="D410" s="49">
        <v>1</v>
      </c>
      <c r="E410" s="22"/>
      <c r="F410" s="23">
        <f>ROUND(D410*E410,2)</f>
        <v>0</v>
      </c>
    </row>
    <row r="411" spans="1:6" ht="16.5">
      <c r="A411" s="107"/>
      <c r="B411" s="317"/>
    </row>
    <row r="412" spans="1:6" ht="26.25" customHeight="1">
      <c r="A412" s="101" t="s">
        <v>21</v>
      </c>
      <c r="B412" s="24" t="s">
        <v>365</v>
      </c>
      <c r="C412" s="21" t="s">
        <v>23</v>
      </c>
      <c r="D412" s="49">
        <v>1</v>
      </c>
      <c r="E412" s="22"/>
      <c r="F412" s="23">
        <f>ROUND(D412*E412,2)</f>
        <v>0</v>
      </c>
    </row>
    <row r="413" spans="1:6">
      <c r="A413" s="149"/>
      <c r="B413" s="24"/>
      <c r="D413" s="151"/>
      <c r="E413" s="152"/>
      <c r="F413" s="153"/>
    </row>
    <row r="414" spans="1:6" ht="13.5" thickBot="1">
      <c r="A414" s="40" t="s">
        <v>97</v>
      </c>
      <c r="B414" s="25" t="s">
        <v>66</v>
      </c>
      <c r="C414" s="41"/>
      <c r="D414" s="106"/>
      <c r="E414" s="27"/>
      <c r="F414" s="28">
        <f>SUM(F400:F412)</f>
        <v>0</v>
      </c>
    </row>
    <row r="415" spans="1:6" ht="13.5" thickTop="1">
      <c r="A415" s="137"/>
      <c r="B415" s="138"/>
      <c r="C415" s="139"/>
      <c r="D415" s="140"/>
      <c r="E415" s="141"/>
      <c r="F415" s="142"/>
    </row>
    <row r="416" spans="1:6">
      <c r="A416" s="137"/>
      <c r="B416" s="138"/>
      <c r="C416" s="139"/>
      <c r="D416" s="140"/>
      <c r="E416" s="141"/>
      <c r="F416" s="142"/>
    </row>
    <row r="417" spans="1:6">
      <c r="A417" s="137"/>
      <c r="B417" s="138"/>
      <c r="C417" s="139"/>
      <c r="D417" s="140"/>
      <c r="E417" s="141"/>
      <c r="F417" s="142"/>
    </row>
    <row r="418" spans="1:6">
      <c r="A418" s="137"/>
      <c r="B418" s="138"/>
      <c r="C418" s="139"/>
      <c r="D418" s="140"/>
      <c r="E418" s="141"/>
      <c r="F418" s="142"/>
    </row>
    <row r="419" spans="1:6">
      <c r="A419" s="137"/>
      <c r="B419" s="138"/>
      <c r="C419" s="139"/>
      <c r="D419" s="140"/>
      <c r="E419" s="141"/>
      <c r="F419" s="142"/>
    </row>
    <row r="420" spans="1:6" ht="17.25" thickBot="1">
      <c r="A420" s="223" t="s">
        <v>8</v>
      </c>
      <c r="B420" s="242" t="s">
        <v>145</v>
      </c>
      <c r="C420" s="94"/>
      <c r="D420" s="95"/>
      <c r="E420" s="96"/>
      <c r="F420" s="97"/>
    </row>
    <row r="421" spans="1:6" ht="15.75" thickTop="1">
      <c r="A421" s="137"/>
      <c r="B421" s="98"/>
      <c r="C421" s="112"/>
      <c r="D421" s="113"/>
      <c r="E421" s="114"/>
      <c r="F421" s="115"/>
    </row>
    <row r="422" spans="1:6" ht="94.5" customHeight="1">
      <c r="A422" s="107" t="s">
        <v>18</v>
      </c>
      <c r="B422" s="24" t="s">
        <v>366</v>
      </c>
      <c r="C422" s="21"/>
      <c r="D422" s="120"/>
      <c r="E422" s="121"/>
      <c r="F422" s="1"/>
    </row>
    <row r="423" spans="1:6">
      <c r="A423" s="107"/>
      <c r="B423" s="24" t="s">
        <v>146</v>
      </c>
      <c r="C423" s="21"/>
      <c r="D423" s="120"/>
      <c r="E423" s="121"/>
      <c r="F423" s="1"/>
    </row>
    <row r="424" spans="1:6">
      <c r="A424" s="4" t="s">
        <v>77</v>
      </c>
      <c r="B424" s="24" t="s">
        <v>147</v>
      </c>
      <c r="C424" s="21" t="s">
        <v>28</v>
      </c>
      <c r="D424" s="116">
        <v>6</v>
      </c>
      <c r="E424" s="22"/>
      <c r="F424" s="23">
        <f>ROUND(D424*E424,2)</f>
        <v>0</v>
      </c>
    </row>
    <row r="425" spans="1:6">
      <c r="A425" s="4" t="s">
        <v>78</v>
      </c>
      <c r="B425" s="24" t="s">
        <v>148</v>
      </c>
      <c r="C425" s="21" t="s">
        <v>28</v>
      </c>
      <c r="D425" s="116">
        <v>18</v>
      </c>
      <c r="E425" s="22"/>
      <c r="F425" s="23">
        <f>ROUND(D425*E425,2)</f>
        <v>0</v>
      </c>
    </row>
    <row r="426" spans="1:6">
      <c r="A426" s="4"/>
      <c r="B426" s="24" t="s">
        <v>149</v>
      </c>
      <c r="C426" s="21"/>
      <c r="D426" s="120"/>
      <c r="E426" s="1"/>
      <c r="F426" s="1"/>
    </row>
    <row r="427" spans="1:6">
      <c r="A427" s="4" t="s">
        <v>82</v>
      </c>
      <c r="B427" s="24" t="s">
        <v>150</v>
      </c>
      <c r="C427" s="21" t="s">
        <v>4</v>
      </c>
      <c r="D427" s="49">
        <v>2</v>
      </c>
      <c r="E427" s="22"/>
      <c r="F427" s="23">
        <f>ROUND(D427*E427,2)</f>
        <v>0</v>
      </c>
    </row>
    <row r="428" spans="1:6">
      <c r="A428" s="4" t="s">
        <v>83</v>
      </c>
      <c r="B428" s="24" t="s">
        <v>151</v>
      </c>
      <c r="C428" s="21" t="s">
        <v>4</v>
      </c>
      <c r="D428" s="49">
        <v>1</v>
      </c>
      <c r="E428" s="22"/>
      <c r="F428" s="23">
        <f>ROUND(D428*E428,2)</f>
        <v>0</v>
      </c>
    </row>
    <row r="429" spans="1:6">
      <c r="A429" s="4"/>
      <c r="B429" s="24"/>
      <c r="C429" s="21"/>
      <c r="D429" s="102"/>
      <c r="E429" s="81"/>
      <c r="F429" s="1"/>
    </row>
    <row r="430" spans="1:6" ht="42.75" customHeight="1">
      <c r="A430" s="107" t="s">
        <v>19</v>
      </c>
      <c r="B430" s="24" t="s">
        <v>152</v>
      </c>
      <c r="C430" s="21" t="s">
        <v>2</v>
      </c>
      <c r="D430" s="116">
        <v>24</v>
      </c>
      <c r="E430" s="22"/>
      <c r="F430" s="23">
        <f>ROUND(D430*E430,2)</f>
        <v>0</v>
      </c>
    </row>
    <row r="431" spans="1:6">
      <c r="A431" s="107"/>
      <c r="B431" s="24"/>
      <c r="C431" s="75"/>
      <c r="D431" s="75"/>
      <c r="E431" s="154"/>
      <c r="F431" s="154"/>
    </row>
    <row r="432" spans="1:6" ht="56.25" customHeight="1">
      <c r="A432" s="107" t="s">
        <v>20</v>
      </c>
      <c r="B432" s="24" t="s">
        <v>153</v>
      </c>
      <c r="C432" s="21" t="s">
        <v>23</v>
      </c>
      <c r="D432" s="49">
        <v>1</v>
      </c>
      <c r="E432" s="22"/>
      <c r="F432" s="23">
        <f>ROUND(D432*E432,2)</f>
        <v>0</v>
      </c>
    </row>
    <row r="433" spans="1:6">
      <c r="A433" s="107"/>
      <c r="B433" s="24"/>
      <c r="C433" s="21"/>
      <c r="D433" s="120"/>
      <c r="E433" s="121"/>
      <c r="F433" s="1"/>
    </row>
    <row r="434" spans="1:6" ht="13.5" thickBot="1">
      <c r="A434" s="40" t="s">
        <v>97</v>
      </c>
      <c r="B434" s="25" t="s">
        <v>67</v>
      </c>
      <c r="C434" s="41"/>
      <c r="D434" s="106"/>
      <c r="E434" s="27"/>
      <c r="F434" s="28">
        <f>SUM(F422:F432)</f>
        <v>0</v>
      </c>
    </row>
    <row r="435" spans="1:6" ht="13.5" thickTop="1">
      <c r="A435" s="137"/>
      <c r="B435" s="138"/>
      <c r="C435" s="139"/>
      <c r="D435" s="140"/>
      <c r="E435" s="141"/>
      <c r="F435" s="142"/>
    </row>
    <row r="436" spans="1:6">
      <c r="A436" s="137"/>
      <c r="B436" s="138"/>
      <c r="C436" s="139"/>
      <c r="D436" s="140"/>
      <c r="E436" s="141"/>
      <c r="F436" s="142"/>
    </row>
    <row r="437" spans="1:6">
      <c r="A437" s="137"/>
      <c r="B437" s="138"/>
      <c r="C437" s="139"/>
      <c r="D437" s="140"/>
      <c r="E437" s="141"/>
      <c r="F437" s="142"/>
    </row>
    <row r="438" spans="1:6">
      <c r="A438" s="137"/>
      <c r="B438" s="138"/>
      <c r="C438" s="139"/>
      <c r="D438" s="140"/>
      <c r="E438" s="141"/>
      <c r="F438" s="142"/>
    </row>
    <row r="439" spans="1:6">
      <c r="A439" s="137"/>
      <c r="B439" s="138"/>
      <c r="C439" s="139"/>
      <c r="D439" s="140"/>
      <c r="E439" s="141"/>
      <c r="F439" s="142"/>
    </row>
    <row r="440" spans="1:6" ht="17.25" thickBot="1">
      <c r="A440" s="223" t="s">
        <v>10</v>
      </c>
      <c r="B440" s="242" t="s">
        <v>119</v>
      </c>
      <c r="C440" s="94"/>
      <c r="D440" s="95"/>
      <c r="E440" s="96"/>
      <c r="F440" s="97"/>
    </row>
    <row r="441" spans="1:6" ht="13.5" thickTop="1">
      <c r="A441" s="155"/>
      <c r="B441" s="156"/>
      <c r="C441" s="21"/>
      <c r="D441" s="157"/>
      <c r="E441" s="75"/>
      <c r="F441" s="158"/>
    </row>
    <row r="442" spans="1:6" ht="61.5" customHeight="1">
      <c r="A442" s="107" t="s">
        <v>18</v>
      </c>
      <c r="B442" s="24" t="s">
        <v>267</v>
      </c>
      <c r="C442" s="21" t="s">
        <v>154</v>
      </c>
      <c r="D442" s="116">
        <v>6</v>
      </c>
      <c r="E442" s="22"/>
      <c r="F442" s="23">
        <f>ROUND(D442*E442,2)</f>
        <v>0</v>
      </c>
    </row>
    <row r="443" spans="1:6">
      <c r="A443" s="155"/>
      <c r="B443" s="156"/>
      <c r="C443" s="21"/>
      <c r="D443" s="157"/>
      <c r="E443" s="75"/>
      <c r="F443" s="158"/>
    </row>
    <row r="444" spans="1:6" ht="56.25" customHeight="1">
      <c r="A444" s="107" t="s">
        <v>19</v>
      </c>
      <c r="B444" s="24" t="s">
        <v>367</v>
      </c>
      <c r="C444" s="43"/>
      <c r="D444" s="318"/>
      <c r="E444" s="43"/>
      <c r="F444" s="43"/>
    </row>
    <row r="445" spans="1:6" ht="15" customHeight="1">
      <c r="A445" s="319"/>
      <c r="B445" s="24" t="s">
        <v>282</v>
      </c>
      <c r="C445" s="75"/>
      <c r="D445" s="76"/>
      <c r="E445" s="103"/>
      <c r="F445" s="75"/>
    </row>
    <row r="446" spans="1:6">
      <c r="A446" s="107"/>
      <c r="B446" s="24" t="s">
        <v>368</v>
      </c>
      <c r="C446" s="75"/>
      <c r="D446" s="76"/>
      <c r="E446" s="75"/>
      <c r="F446" s="75"/>
    </row>
    <row r="447" spans="1:6">
      <c r="A447" s="107"/>
      <c r="B447" s="24" t="s">
        <v>281</v>
      </c>
      <c r="C447" s="21"/>
      <c r="D447" s="102"/>
      <c r="E447" s="103"/>
      <c r="F447" s="103"/>
    </row>
    <row r="448" spans="1:6">
      <c r="A448" s="107"/>
      <c r="B448" s="24" t="s">
        <v>283</v>
      </c>
      <c r="C448" s="21"/>
      <c r="D448" s="102"/>
      <c r="E448" s="103"/>
      <c r="F448" s="103"/>
    </row>
    <row r="449" spans="1:6" ht="25.5">
      <c r="A449" s="107"/>
      <c r="B449" s="24" t="s">
        <v>155</v>
      </c>
      <c r="C449"/>
      <c r="D449"/>
      <c r="E449"/>
      <c r="F449"/>
    </row>
    <row r="450" spans="1:6">
      <c r="A450" s="107"/>
      <c r="B450" s="138"/>
      <c r="C450" s="21" t="s">
        <v>23</v>
      </c>
      <c r="D450" s="49">
        <v>1</v>
      </c>
      <c r="E450" s="22"/>
      <c r="F450" s="23">
        <f>ROUND(D450*E450,2)</f>
        <v>0</v>
      </c>
    </row>
    <row r="451" spans="1:6">
      <c r="A451" s="107"/>
      <c r="B451" s="138"/>
      <c r="C451" s="139"/>
      <c r="D451" s="140"/>
      <c r="E451" s="159"/>
      <c r="F451" s="160"/>
    </row>
    <row r="452" spans="1:6" ht="13.5" thickBot="1">
      <c r="A452" s="40" t="s">
        <v>97</v>
      </c>
      <c r="B452" s="25" t="s">
        <v>68</v>
      </c>
      <c r="C452" s="41"/>
      <c r="D452" s="106"/>
      <c r="E452" s="27"/>
      <c r="F452" s="28">
        <f>SUM(F442:F450)</f>
        <v>0</v>
      </c>
    </row>
    <row r="453" spans="1:6" ht="13.5" thickTop="1">
      <c r="A453" s="234"/>
      <c r="B453" s="129"/>
      <c r="C453" s="129"/>
      <c r="D453" s="129"/>
      <c r="E453" s="129"/>
      <c r="F453" s="129"/>
    </row>
    <row r="454" spans="1:6">
      <c r="A454" s="234"/>
      <c r="B454" s="129"/>
      <c r="C454" s="129"/>
      <c r="D454" s="129"/>
      <c r="E454" s="129"/>
      <c r="F454" s="129"/>
    </row>
    <row r="455" spans="1:6">
      <c r="A455" s="234"/>
      <c r="B455" s="129"/>
      <c r="C455" s="129"/>
      <c r="D455" s="129"/>
      <c r="E455" s="129"/>
      <c r="F455" s="129"/>
    </row>
    <row r="456" spans="1:6">
      <c r="A456" s="234"/>
      <c r="B456" s="129"/>
      <c r="C456" s="129"/>
      <c r="D456" s="129"/>
      <c r="E456" s="129"/>
      <c r="F456" s="129"/>
    </row>
    <row r="457" spans="1:6">
      <c r="A457" s="234"/>
      <c r="B457" s="129"/>
      <c r="C457" s="129"/>
      <c r="D457" s="129"/>
      <c r="E457" s="129"/>
      <c r="F457" s="129"/>
    </row>
    <row r="458" spans="1:6">
      <c r="A458" s="234"/>
      <c r="B458" s="129"/>
      <c r="C458" s="129"/>
      <c r="D458" s="129"/>
      <c r="E458" s="129"/>
      <c r="F458" s="129"/>
    </row>
    <row r="459" spans="1:6" ht="13.5" thickBot="1">
      <c r="A459" s="231"/>
      <c r="B459" s="388" t="s">
        <v>156</v>
      </c>
      <c r="C459" s="389"/>
      <c r="D459" s="389"/>
      <c r="E459" s="389"/>
      <c r="F459" s="389"/>
    </row>
    <row r="460" spans="1:6" ht="15.75" thickTop="1">
      <c r="A460" s="88"/>
      <c r="B460" s="161"/>
      <c r="C460" s="109"/>
      <c r="D460" s="117"/>
      <c r="E460" s="92"/>
      <c r="F460" s="162"/>
    </row>
    <row r="461" spans="1:6" ht="17.25" thickBot="1">
      <c r="A461" s="223" t="s">
        <v>13</v>
      </c>
      <c r="B461" s="242" t="s">
        <v>60</v>
      </c>
      <c r="C461" s="94"/>
      <c r="D461" s="95"/>
      <c r="E461" s="96"/>
      <c r="F461" s="97"/>
    </row>
    <row r="462" spans="1:6" ht="15.75" thickTop="1">
      <c r="A462" s="137"/>
      <c r="B462" s="98"/>
      <c r="C462" s="163"/>
      <c r="D462" s="164"/>
      <c r="E462" s="124"/>
      <c r="F462" s="165"/>
    </row>
    <row r="463" spans="1:6" ht="42.75" customHeight="1">
      <c r="A463" s="2">
        <v>1</v>
      </c>
      <c r="B463" s="24" t="s">
        <v>157</v>
      </c>
      <c r="C463" s="21" t="s">
        <v>23</v>
      </c>
      <c r="D463" s="49">
        <v>5</v>
      </c>
      <c r="E463" s="22"/>
      <c r="F463" s="23">
        <f>ROUND(D463*E463,2)</f>
        <v>0</v>
      </c>
    </row>
    <row r="464" spans="1:6" ht="15">
      <c r="A464" s="171"/>
      <c r="B464" s="24"/>
      <c r="C464" s="225"/>
      <c r="D464" s="225"/>
      <c r="E464" s="225"/>
      <c r="F464" s="225"/>
    </row>
    <row r="465" spans="1:6" ht="45" customHeight="1">
      <c r="A465" s="2" t="s">
        <v>19</v>
      </c>
      <c r="B465" s="24" t="s">
        <v>158</v>
      </c>
      <c r="C465" s="195"/>
      <c r="D465" s="102"/>
      <c r="E465" s="320"/>
      <c r="F465" s="320" t="str">
        <f>IF(E465*D465=0,"",E465*D465)</f>
        <v/>
      </c>
    </row>
    <row r="466" spans="1:6" ht="16.5" customHeight="1">
      <c r="A466" s="195" t="s">
        <v>77</v>
      </c>
      <c r="B466" s="24" t="s">
        <v>159</v>
      </c>
      <c r="C466" s="21" t="s">
        <v>4</v>
      </c>
      <c r="D466" s="49">
        <v>6</v>
      </c>
      <c r="E466" s="22"/>
      <c r="F466" s="23">
        <f>ROUND(D466*E466,2)</f>
        <v>0</v>
      </c>
    </row>
    <row r="467" spans="1:6" ht="16.5" customHeight="1">
      <c r="A467" s="195" t="s">
        <v>78</v>
      </c>
      <c r="B467" s="24" t="s">
        <v>160</v>
      </c>
      <c r="C467" s="21" t="s">
        <v>4</v>
      </c>
      <c r="D467" s="49">
        <v>8</v>
      </c>
      <c r="E467" s="22"/>
      <c r="F467" s="23">
        <f>ROUND(D467*E467,2)</f>
        <v>0</v>
      </c>
    </row>
    <row r="468" spans="1:6" ht="29.25" customHeight="1">
      <c r="A468" s="195" t="s">
        <v>82</v>
      </c>
      <c r="B468" s="24" t="s">
        <v>161</v>
      </c>
      <c r="C468" s="21" t="s">
        <v>23</v>
      </c>
      <c r="D468" s="49">
        <v>5</v>
      </c>
      <c r="E468" s="22"/>
      <c r="F468" s="23">
        <f>ROUND(D468*E468,2)</f>
        <v>0</v>
      </c>
    </row>
    <row r="469" spans="1:6">
      <c r="A469" s="195" t="s">
        <v>83</v>
      </c>
      <c r="B469" s="24" t="s">
        <v>162</v>
      </c>
      <c r="C469" s="21" t="s">
        <v>4</v>
      </c>
      <c r="D469" s="49">
        <v>5</v>
      </c>
      <c r="E469" s="22"/>
      <c r="F469" s="23">
        <f>ROUND(D469*E469,2)</f>
        <v>0</v>
      </c>
    </row>
    <row r="470" spans="1:6">
      <c r="A470" s="195" t="s">
        <v>84</v>
      </c>
      <c r="B470" s="24" t="s">
        <v>163</v>
      </c>
      <c r="C470" s="21" t="s">
        <v>23</v>
      </c>
      <c r="D470" s="49">
        <v>1</v>
      </c>
      <c r="E470" s="22"/>
      <c r="F470" s="23">
        <f>ROUND(D470*E470,2)</f>
        <v>0</v>
      </c>
    </row>
    <row r="471" spans="1:6" ht="15.75">
      <c r="A471" s="195"/>
      <c r="B471" s="24"/>
      <c r="C471" s="321"/>
      <c r="D471" s="321"/>
      <c r="E471" s="321"/>
      <c r="F471" s="321"/>
    </row>
    <row r="472" spans="1:6" ht="29.25" customHeight="1">
      <c r="A472" s="107" t="s">
        <v>20</v>
      </c>
      <c r="B472" s="24" t="s">
        <v>164</v>
      </c>
      <c r="C472" s="21" t="s">
        <v>23</v>
      </c>
      <c r="D472" s="49">
        <v>1</v>
      </c>
      <c r="E472" s="22"/>
      <c r="F472" s="23">
        <f>ROUND(D472*E472,2)</f>
        <v>0</v>
      </c>
    </row>
    <row r="473" spans="1:6">
      <c r="A473" s="107"/>
      <c r="B473" s="24"/>
      <c r="C473" s="21"/>
      <c r="D473" s="120"/>
      <c r="E473" s="1"/>
      <c r="F473" s="1"/>
    </row>
    <row r="474" spans="1:6" ht="25.5">
      <c r="A474" s="107" t="s">
        <v>17</v>
      </c>
      <c r="B474" s="24" t="s">
        <v>165</v>
      </c>
      <c r="C474" s="21"/>
      <c r="D474" s="120"/>
      <c r="E474" s="1"/>
      <c r="F474" s="1"/>
    </row>
    <row r="475" spans="1:6">
      <c r="A475" s="4" t="s">
        <v>77</v>
      </c>
      <c r="B475" s="24" t="s">
        <v>369</v>
      </c>
      <c r="C475" s="21" t="s">
        <v>28</v>
      </c>
      <c r="D475" s="116">
        <v>18</v>
      </c>
      <c r="E475" s="22"/>
      <c r="F475" s="23">
        <f>ROUND(D475*E475,2)</f>
        <v>0</v>
      </c>
    </row>
    <row r="476" spans="1:6">
      <c r="A476" s="4" t="s">
        <v>78</v>
      </c>
      <c r="B476" s="24" t="s">
        <v>370</v>
      </c>
      <c r="C476" s="21" t="s">
        <v>28</v>
      </c>
      <c r="D476" s="116">
        <v>5</v>
      </c>
      <c r="E476" s="22"/>
      <c r="F476" s="23">
        <f>ROUND(D476*E476,2)</f>
        <v>0</v>
      </c>
    </row>
    <row r="477" spans="1:6">
      <c r="A477" s="4" t="s">
        <v>82</v>
      </c>
      <c r="B477" s="24" t="s">
        <v>371</v>
      </c>
      <c r="C477" s="21" t="s">
        <v>4</v>
      </c>
      <c r="D477" s="49">
        <v>2</v>
      </c>
      <c r="E477" s="22"/>
      <c r="F477" s="23">
        <f>ROUND(D477*E477,2)</f>
        <v>0</v>
      </c>
    </row>
    <row r="478" spans="1:6">
      <c r="A478" s="4" t="s">
        <v>83</v>
      </c>
      <c r="B478" s="24" t="s">
        <v>372</v>
      </c>
      <c r="C478" s="21" t="s">
        <v>4</v>
      </c>
      <c r="D478" s="49">
        <v>2</v>
      </c>
      <c r="E478" s="22"/>
      <c r="F478" s="23">
        <f>ROUND(D478*E478,2)</f>
        <v>0</v>
      </c>
    </row>
    <row r="479" spans="1:6">
      <c r="A479" s="137"/>
      <c r="B479" s="138"/>
      <c r="C479" s="139"/>
      <c r="D479" s="140"/>
      <c r="E479" s="141"/>
      <c r="F479" s="142"/>
    </row>
    <row r="480" spans="1:6" ht="13.5" thickBot="1">
      <c r="A480" s="40" t="s">
        <v>97</v>
      </c>
      <c r="B480" s="25" t="s">
        <v>69</v>
      </c>
      <c r="C480" s="41"/>
      <c r="D480" s="106"/>
      <c r="E480" s="27"/>
      <c r="F480" s="28">
        <f>SUM(F463:F478)</f>
        <v>0</v>
      </c>
    </row>
    <row r="481" spans="1:6" ht="13.5" thickTop="1">
      <c r="A481" s="137"/>
      <c r="B481" s="138"/>
      <c r="C481" s="139"/>
      <c r="D481" s="140"/>
      <c r="E481" s="141"/>
      <c r="F481" s="142"/>
    </row>
    <row r="482" spans="1:6">
      <c r="A482" s="137"/>
      <c r="B482" s="138"/>
      <c r="C482" s="139"/>
      <c r="D482" s="140"/>
      <c r="E482" s="141"/>
      <c r="F482" s="142"/>
    </row>
    <row r="483" spans="1:6">
      <c r="A483" s="137"/>
      <c r="B483" s="138"/>
      <c r="C483" s="139"/>
      <c r="D483" s="140"/>
      <c r="E483" s="141"/>
      <c r="F483" s="142"/>
    </row>
    <row r="484" spans="1:6">
      <c r="A484" s="137"/>
      <c r="B484" s="138"/>
      <c r="C484" s="139"/>
      <c r="D484" s="140"/>
      <c r="E484" s="141"/>
      <c r="F484" s="142"/>
    </row>
    <row r="485" spans="1:6" ht="17.25" thickBot="1">
      <c r="A485" s="223" t="s">
        <v>32</v>
      </c>
      <c r="B485" s="242" t="s">
        <v>135</v>
      </c>
      <c r="C485" s="94"/>
      <c r="D485" s="95"/>
      <c r="E485" s="96"/>
      <c r="F485" s="97"/>
    </row>
    <row r="486" spans="1:6" ht="15.75" thickTop="1">
      <c r="A486" s="137"/>
      <c r="B486" s="98"/>
      <c r="C486" s="112"/>
      <c r="D486" s="166"/>
      <c r="E486" s="114"/>
      <c r="F486" s="115"/>
    </row>
    <row r="487" spans="1:6" ht="145.5" customHeight="1">
      <c r="A487" s="107" t="s">
        <v>18</v>
      </c>
      <c r="B487" s="24" t="s">
        <v>166</v>
      </c>
      <c r="C487" s="21"/>
      <c r="D487" s="120"/>
      <c r="E487" s="1"/>
      <c r="F487" s="1"/>
    </row>
    <row r="488" spans="1:6">
      <c r="A488" s="104" t="s">
        <v>77</v>
      </c>
      <c r="B488" s="24" t="s">
        <v>167</v>
      </c>
      <c r="C488" s="21" t="s">
        <v>2</v>
      </c>
      <c r="D488" s="116">
        <v>1</v>
      </c>
      <c r="E488" s="22"/>
      <c r="F488" s="23">
        <f>ROUND(D488*E488,2)</f>
        <v>0</v>
      </c>
    </row>
    <row r="489" spans="1:6">
      <c r="A489" s="104" t="s">
        <v>78</v>
      </c>
      <c r="B489" s="24" t="s">
        <v>168</v>
      </c>
      <c r="C489" s="21" t="s">
        <v>2</v>
      </c>
      <c r="D489" s="116">
        <v>16</v>
      </c>
      <c r="E489" s="22"/>
      <c r="F489" s="23">
        <f>ROUND(D489*E489,2)</f>
        <v>0</v>
      </c>
    </row>
    <row r="490" spans="1:6">
      <c r="A490" s="107"/>
      <c r="B490" s="167"/>
      <c r="C490" s="109"/>
      <c r="D490" s="99"/>
      <c r="E490" s="92"/>
      <c r="F490" s="92"/>
    </row>
    <row r="491" spans="1:6" ht="89.25">
      <c r="A491" s="107" t="s">
        <v>19</v>
      </c>
      <c r="B491" s="24" t="s">
        <v>169</v>
      </c>
      <c r="C491" s="109"/>
      <c r="D491" s="322"/>
      <c r="E491" s="127"/>
      <c r="F491" s="127"/>
    </row>
    <row r="492" spans="1:6">
      <c r="A492" s="104"/>
      <c r="B492" s="24" t="s">
        <v>170</v>
      </c>
      <c r="C492" s="21" t="s">
        <v>2</v>
      </c>
      <c r="D492" s="116">
        <v>9</v>
      </c>
      <c r="E492" s="22"/>
      <c r="F492" s="23">
        <f>ROUND(D492*E492,2)</f>
        <v>0</v>
      </c>
    </row>
    <row r="493" spans="1:6">
      <c r="A493" s="107"/>
      <c r="B493" s="323"/>
      <c r="C493" s="99"/>
      <c r="D493" s="99"/>
      <c r="E493" s="128"/>
      <c r="F493" s="128"/>
    </row>
    <row r="494" spans="1:6" ht="25.5">
      <c r="A494" s="107" t="s">
        <v>20</v>
      </c>
      <c r="B494" s="24" t="s">
        <v>171</v>
      </c>
      <c r="C494" s="43"/>
      <c r="D494" s="43"/>
      <c r="E494" s="81"/>
      <c r="F494" s="81"/>
    </row>
    <row r="495" spans="1:6">
      <c r="A495" s="104" t="s">
        <v>77</v>
      </c>
      <c r="B495" s="24" t="s">
        <v>172</v>
      </c>
      <c r="C495" s="21" t="s">
        <v>2</v>
      </c>
      <c r="D495" s="116">
        <v>17</v>
      </c>
      <c r="E495" s="22"/>
      <c r="F495" s="23">
        <f>ROUND(D495*E495,2)</f>
        <v>0</v>
      </c>
    </row>
    <row r="496" spans="1:6">
      <c r="A496" s="104" t="s">
        <v>78</v>
      </c>
      <c r="B496" s="24" t="s">
        <v>173</v>
      </c>
      <c r="C496" s="21" t="s">
        <v>2</v>
      </c>
      <c r="D496" s="116">
        <v>9</v>
      </c>
      <c r="E496" s="22"/>
      <c r="F496" s="23">
        <f>ROUND(D496*E496,2)</f>
        <v>0</v>
      </c>
    </row>
    <row r="497" spans="1:6">
      <c r="A497" s="104"/>
      <c r="B497" s="24"/>
      <c r="C497" s="21"/>
      <c r="D497" s="120"/>
      <c r="E497" s="1"/>
      <c r="F497" s="1"/>
    </row>
    <row r="498" spans="1:6" ht="25.5">
      <c r="A498" s="107" t="s">
        <v>17</v>
      </c>
      <c r="B498" s="24" t="s">
        <v>140</v>
      </c>
      <c r="C498" s="21" t="s">
        <v>23</v>
      </c>
      <c r="D498" s="49">
        <v>1</v>
      </c>
      <c r="E498" s="22"/>
      <c r="F498" s="23">
        <f>ROUND(D498*E498,2)</f>
        <v>0</v>
      </c>
    </row>
    <row r="499" spans="1:6">
      <c r="A499" s="107"/>
      <c r="B499" s="24"/>
      <c r="C499" s="99"/>
      <c r="D499" s="117"/>
      <c r="E499" s="92"/>
      <c r="F499" s="93"/>
    </row>
    <row r="500" spans="1:6" ht="56.25" customHeight="1">
      <c r="A500" s="107" t="s">
        <v>21</v>
      </c>
      <c r="B500" s="24" t="s">
        <v>174</v>
      </c>
      <c r="C500" s="21" t="s">
        <v>23</v>
      </c>
      <c r="D500" s="49">
        <v>1</v>
      </c>
      <c r="E500" s="22"/>
      <c r="F500" s="23">
        <f>ROUND(D500*E500,2)</f>
        <v>0</v>
      </c>
    </row>
    <row r="501" spans="1:6">
      <c r="A501" s="107"/>
      <c r="B501" s="24"/>
      <c r="C501" s="99"/>
      <c r="D501" s="99"/>
      <c r="E501" s="92"/>
      <c r="F501" s="92"/>
    </row>
    <row r="502" spans="1:6" ht="25.5">
      <c r="A502" s="107" t="s">
        <v>22</v>
      </c>
      <c r="B502" s="24" t="s">
        <v>175</v>
      </c>
      <c r="C502" s="21"/>
      <c r="D502" s="120"/>
      <c r="E502" s="1"/>
      <c r="F502" s="1"/>
    </row>
    <row r="503" spans="1:6">
      <c r="A503" s="104"/>
      <c r="B503" s="24" t="s">
        <v>176</v>
      </c>
      <c r="C503" s="21" t="s">
        <v>4</v>
      </c>
      <c r="D503" s="49">
        <v>1</v>
      </c>
      <c r="E503" s="22"/>
      <c r="F503" s="23">
        <f>ROUND(D503*E503,2)</f>
        <v>0</v>
      </c>
    </row>
    <row r="504" spans="1:6">
      <c r="A504" s="107"/>
      <c r="B504" s="89"/>
      <c r="C504" s="99"/>
      <c r="D504" s="99"/>
      <c r="E504" s="92"/>
      <c r="F504" s="92"/>
    </row>
    <row r="505" spans="1:6" ht="25.5">
      <c r="A505" s="107" t="s">
        <v>24</v>
      </c>
      <c r="B505" s="24" t="s">
        <v>177</v>
      </c>
      <c r="C505" s="21"/>
      <c r="D505" s="120"/>
      <c r="E505" s="1"/>
      <c r="F505" s="1"/>
    </row>
    <row r="506" spans="1:6">
      <c r="A506" s="104"/>
      <c r="B506" s="24" t="s">
        <v>178</v>
      </c>
      <c r="C506" s="21" t="s">
        <v>4</v>
      </c>
      <c r="D506" s="49">
        <v>2</v>
      </c>
      <c r="E506" s="22"/>
      <c r="F506" s="23">
        <f>ROUND(D506*E506,2)</f>
        <v>0</v>
      </c>
    </row>
    <row r="507" spans="1:6">
      <c r="A507" s="104"/>
      <c r="B507" s="24"/>
      <c r="C507" s="21"/>
      <c r="D507" s="102"/>
      <c r="E507" s="43"/>
      <c r="F507" s="1"/>
    </row>
    <row r="508" spans="1:6" ht="67.5" customHeight="1">
      <c r="A508" s="107" t="s">
        <v>25</v>
      </c>
      <c r="B508" s="24" t="s">
        <v>373</v>
      </c>
      <c r="C508" s="43"/>
      <c r="D508" s="43"/>
      <c r="E508" s="81"/>
      <c r="F508" s="81"/>
    </row>
    <row r="509" spans="1:6">
      <c r="A509" s="104"/>
      <c r="B509" s="24" t="s">
        <v>374</v>
      </c>
      <c r="C509" s="21" t="s">
        <v>4</v>
      </c>
      <c r="D509" s="49">
        <v>3</v>
      </c>
      <c r="E509" s="22"/>
      <c r="F509" s="23">
        <f>ROUND(D509*E509,2)</f>
        <v>0</v>
      </c>
    </row>
    <row r="510" spans="1:6">
      <c r="A510" s="104"/>
      <c r="B510" s="24"/>
      <c r="C510" s="43"/>
      <c r="D510" s="43"/>
      <c r="E510" s="81"/>
      <c r="F510" s="81"/>
    </row>
    <row r="511" spans="1:6" ht="63.75">
      <c r="A511" s="107" t="s">
        <v>61</v>
      </c>
      <c r="B511" s="24" t="s">
        <v>212</v>
      </c>
      <c r="C511" s="21" t="s">
        <v>23</v>
      </c>
      <c r="D511" s="49">
        <v>3</v>
      </c>
      <c r="E511" s="22"/>
      <c r="F511" s="23">
        <f>ROUND(D511*E511,2)</f>
        <v>0</v>
      </c>
    </row>
    <row r="512" spans="1:6">
      <c r="A512" s="107"/>
      <c r="B512" s="74"/>
      <c r="C512" s="21"/>
      <c r="D512" s="102"/>
      <c r="E512" s="81"/>
      <c r="F512" s="1"/>
    </row>
    <row r="513" spans="1:6" ht="13.5" thickBot="1">
      <c r="A513" s="40" t="s">
        <v>97</v>
      </c>
      <c r="B513" s="25" t="s">
        <v>70</v>
      </c>
      <c r="C513" s="41"/>
      <c r="D513" s="106"/>
      <c r="E513" s="27"/>
      <c r="F513" s="28">
        <f>SUM(F487:F511)</f>
        <v>0</v>
      </c>
    </row>
    <row r="514" spans="1:6" ht="13.5" thickTop="1">
      <c r="A514" s="137"/>
      <c r="B514" s="138"/>
      <c r="C514" s="139"/>
      <c r="D514" s="140"/>
      <c r="E514" s="141"/>
      <c r="F514" s="142"/>
    </row>
    <row r="515" spans="1:6">
      <c r="A515" s="137"/>
      <c r="B515" s="138"/>
      <c r="C515" s="139"/>
      <c r="D515" s="140"/>
      <c r="E515" s="141"/>
      <c r="F515" s="142"/>
    </row>
    <row r="516" spans="1:6" ht="17.25" thickBot="1">
      <c r="A516" s="223" t="s">
        <v>33</v>
      </c>
      <c r="B516" s="242" t="s">
        <v>145</v>
      </c>
      <c r="C516" s="94"/>
      <c r="D516" s="95"/>
      <c r="E516" s="96"/>
      <c r="F516" s="97"/>
    </row>
    <row r="517" spans="1:6" ht="15.75" thickTop="1">
      <c r="A517" s="137"/>
      <c r="B517" s="98"/>
      <c r="C517" s="112"/>
      <c r="D517" s="166"/>
      <c r="E517" s="114"/>
      <c r="F517" s="115"/>
    </row>
    <row r="518" spans="1:6" ht="80.25" customHeight="1">
      <c r="A518" s="107" t="s">
        <v>18</v>
      </c>
      <c r="B518" s="24" t="s">
        <v>179</v>
      </c>
      <c r="C518" s="21"/>
      <c r="D518" s="120"/>
      <c r="E518" s="1"/>
      <c r="F518" s="1"/>
    </row>
    <row r="519" spans="1:6">
      <c r="A519" s="107"/>
      <c r="B519" s="24" t="s">
        <v>146</v>
      </c>
      <c r="C519" s="21"/>
      <c r="D519" s="120"/>
      <c r="E519" s="1"/>
      <c r="F519" s="1"/>
    </row>
    <row r="520" spans="1:6">
      <c r="A520" s="104" t="s">
        <v>77</v>
      </c>
      <c r="B520" s="24" t="s">
        <v>180</v>
      </c>
      <c r="C520" s="21" t="s">
        <v>2</v>
      </c>
      <c r="D520" s="116">
        <v>3</v>
      </c>
      <c r="E520" s="22"/>
      <c r="F520" s="23">
        <f>ROUND(D520*E520,2)</f>
        <v>0</v>
      </c>
    </row>
    <row r="521" spans="1:6">
      <c r="A521" s="104"/>
      <c r="B521" s="24" t="s">
        <v>149</v>
      </c>
      <c r="C521" s="21"/>
      <c r="D521" s="120"/>
      <c r="E521" s="1"/>
      <c r="F521" s="1"/>
    </row>
    <row r="522" spans="1:6">
      <c r="A522" s="104" t="s">
        <v>78</v>
      </c>
      <c r="B522" s="24" t="s">
        <v>180</v>
      </c>
      <c r="C522" s="21" t="s">
        <v>4</v>
      </c>
      <c r="D522" s="49">
        <v>7</v>
      </c>
      <c r="E522" s="22"/>
      <c r="F522" s="23">
        <f>ROUND(D522*E522,2)</f>
        <v>0</v>
      </c>
    </row>
    <row r="523" spans="1:6">
      <c r="A523" s="107"/>
      <c r="B523" s="168"/>
      <c r="C523" s="99"/>
      <c r="D523" s="99"/>
      <c r="E523" s="92"/>
      <c r="F523" s="92"/>
    </row>
    <row r="524" spans="1:6" ht="67.5" customHeight="1">
      <c r="A524" s="107" t="s">
        <v>19</v>
      </c>
      <c r="B524" s="24" t="s">
        <v>375</v>
      </c>
      <c r="C524" s="21" t="s">
        <v>4</v>
      </c>
      <c r="D524" s="49">
        <v>1</v>
      </c>
      <c r="E524" s="22"/>
      <c r="F524" s="23">
        <f>ROUND(D524*E524,2)</f>
        <v>0</v>
      </c>
    </row>
    <row r="525" spans="1:6">
      <c r="A525" s="107"/>
      <c r="B525" s="24"/>
      <c r="C525" s="169"/>
      <c r="D525" s="169"/>
      <c r="E525" s="127"/>
      <c r="F525" s="127"/>
    </row>
    <row r="526" spans="1:6" ht="28.5" customHeight="1">
      <c r="A526" s="107" t="s">
        <v>20</v>
      </c>
      <c r="B526" s="24" t="s">
        <v>181</v>
      </c>
      <c r="C526" s="21" t="s">
        <v>2</v>
      </c>
      <c r="D526" s="116">
        <v>3</v>
      </c>
      <c r="E526" s="22"/>
      <c r="F526" s="23">
        <f>ROUND(D526*E526,2)</f>
        <v>0</v>
      </c>
    </row>
    <row r="527" spans="1:6">
      <c r="A527" s="170"/>
      <c r="B527" s="24"/>
      <c r="C527" s="21"/>
      <c r="D527" s="120"/>
      <c r="E527" s="81"/>
      <c r="F527" s="1"/>
    </row>
    <row r="528" spans="1:6" ht="13.5" thickBot="1">
      <c r="A528" s="40" t="s">
        <v>97</v>
      </c>
      <c r="B528" s="25" t="s">
        <v>71</v>
      </c>
      <c r="C528" s="41"/>
      <c r="D528" s="106"/>
      <c r="E528" s="27"/>
      <c r="F528" s="28">
        <f>SUM(F518:F526)</f>
        <v>0</v>
      </c>
    </row>
    <row r="529" spans="1:6" ht="13.5" thickTop="1">
      <c r="A529" s="137"/>
      <c r="B529" s="138"/>
      <c r="C529" s="139"/>
      <c r="D529" s="140"/>
      <c r="E529" s="141"/>
      <c r="F529" s="142"/>
    </row>
    <row r="530" spans="1:6">
      <c r="A530" s="137"/>
      <c r="B530" s="138"/>
      <c r="C530" s="139"/>
      <c r="D530" s="140"/>
      <c r="E530" s="141"/>
      <c r="F530" s="142"/>
    </row>
    <row r="531" spans="1:6">
      <c r="A531" s="137"/>
      <c r="B531" s="138"/>
      <c r="C531" s="139"/>
      <c r="D531" s="140"/>
      <c r="E531" s="141"/>
      <c r="F531" s="142"/>
    </row>
    <row r="532" spans="1:6" ht="17.25" thickBot="1">
      <c r="A532" s="223" t="s">
        <v>34</v>
      </c>
      <c r="B532" s="242" t="s">
        <v>182</v>
      </c>
      <c r="C532" s="94"/>
      <c r="D532" s="95"/>
      <c r="E532" s="96"/>
      <c r="F532" s="97"/>
    </row>
    <row r="533" spans="1:6" ht="129.75" customHeight="1" thickTop="1">
      <c r="A533" s="392" t="s">
        <v>376</v>
      </c>
      <c r="B533" s="392"/>
      <c r="C533" s="392"/>
      <c r="D533" s="166"/>
      <c r="E533" s="114"/>
      <c r="F533" s="115"/>
    </row>
    <row r="534" spans="1:6" ht="174" customHeight="1">
      <c r="A534" s="107" t="s">
        <v>18</v>
      </c>
      <c r="B534" s="24" t="s">
        <v>377</v>
      </c>
      <c r="C534" s="43"/>
      <c r="D534" s="43"/>
      <c r="E534" s="43"/>
      <c r="F534" s="43"/>
    </row>
    <row r="535" spans="1:6" ht="16.5" customHeight="1">
      <c r="A535" s="107"/>
      <c r="B535" s="24" t="s">
        <v>183</v>
      </c>
      <c r="C535" s="21" t="s">
        <v>4</v>
      </c>
      <c r="D535" s="49">
        <v>1</v>
      </c>
      <c r="E535" s="22"/>
      <c r="F535" s="23">
        <f>ROUND(D535*E535,2)</f>
        <v>0</v>
      </c>
    </row>
    <row r="536" spans="1:6">
      <c r="A536" s="107"/>
      <c r="B536" s="203"/>
      <c r="C536" s="43"/>
      <c r="D536" s="43"/>
      <c r="E536" s="43"/>
      <c r="F536" s="43"/>
    </row>
    <row r="537" spans="1:6" ht="147" customHeight="1">
      <c r="A537" s="107" t="s">
        <v>19</v>
      </c>
      <c r="B537" s="24" t="s">
        <v>378</v>
      </c>
      <c r="C537" s="43"/>
      <c r="D537" s="43"/>
      <c r="E537" s="43"/>
      <c r="F537" s="43"/>
    </row>
    <row r="538" spans="1:6">
      <c r="A538" s="107"/>
      <c r="B538" s="24" t="s">
        <v>183</v>
      </c>
      <c r="C538" s="21" t="s">
        <v>4</v>
      </c>
      <c r="D538" s="49">
        <v>1</v>
      </c>
      <c r="E538" s="22"/>
      <c r="F538" s="23">
        <f>ROUND(D538*E538,2)</f>
        <v>0</v>
      </c>
    </row>
    <row r="539" spans="1:6">
      <c r="A539" s="43"/>
      <c r="B539" s="43"/>
      <c r="C539" s="43"/>
      <c r="D539" s="43"/>
      <c r="E539" s="81"/>
      <c r="F539" s="81"/>
    </row>
    <row r="540" spans="1:6" ht="27.75" customHeight="1">
      <c r="A540" s="107" t="s">
        <v>20</v>
      </c>
      <c r="B540" s="24" t="s">
        <v>184</v>
      </c>
      <c r="C540" s="324"/>
      <c r="D540" s="325"/>
      <c r="E540" s="326"/>
      <c r="F540" s="326"/>
    </row>
    <row r="541" spans="1:6" ht="29.25" customHeight="1">
      <c r="A541" s="170" t="s">
        <v>185</v>
      </c>
      <c r="B541" s="24" t="s">
        <v>379</v>
      </c>
      <c r="C541" s="324"/>
      <c r="D541" s="327"/>
      <c r="E541" s="326"/>
      <c r="F541" s="326"/>
    </row>
    <row r="542" spans="1:6" ht="41.25" customHeight="1">
      <c r="A542" s="328" t="s">
        <v>185</v>
      </c>
      <c r="B542" s="24" t="s">
        <v>380</v>
      </c>
      <c r="C542"/>
      <c r="D542"/>
      <c r="E542"/>
      <c r="F542"/>
    </row>
    <row r="543" spans="1:6" ht="18" customHeight="1">
      <c r="A543" s="328" t="s">
        <v>185</v>
      </c>
      <c r="B543" s="24" t="s">
        <v>186</v>
      </c>
      <c r="C543"/>
      <c r="D543"/>
      <c r="E543"/>
      <c r="F543"/>
    </row>
    <row r="544" spans="1:6">
      <c r="A544" s="107"/>
      <c r="B544" s="24" t="s">
        <v>257</v>
      </c>
      <c r="C544" s="21" t="s">
        <v>4</v>
      </c>
      <c r="D544" s="49">
        <v>2</v>
      </c>
      <c r="E544" s="22"/>
      <c r="F544" s="23">
        <f>ROUND(D544*E544,2)</f>
        <v>0</v>
      </c>
    </row>
    <row r="545" spans="1:6">
      <c r="A545" s="107"/>
      <c r="B545" s="24"/>
      <c r="C545" s="21"/>
      <c r="D545" s="102"/>
      <c r="E545" s="81"/>
      <c r="F545" s="1"/>
    </row>
    <row r="546" spans="1:6" ht="25.5">
      <c r="A546" s="107" t="s">
        <v>17</v>
      </c>
      <c r="B546" s="24" t="s">
        <v>187</v>
      </c>
      <c r="C546" s="21"/>
      <c r="D546" s="120"/>
      <c r="E546" s="1"/>
      <c r="F546" s="1"/>
    </row>
    <row r="547" spans="1:6" ht="25.5">
      <c r="A547" s="4" t="s">
        <v>77</v>
      </c>
      <c r="B547" s="24" t="s">
        <v>381</v>
      </c>
      <c r="C547" s="21" t="s">
        <v>4</v>
      </c>
      <c r="D547" s="49">
        <v>1</v>
      </c>
      <c r="E547" s="22"/>
      <c r="F547" s="23">
        <f t="shared" ref="F547:F553" si="2">ROUND(D547*E547,2)</f>
        <v>0</v>
      </c>
    </row>
    <row r="548" spans="1:6" ht="25.5">
      <c r="A548" s="4" t="s">
        <v>78</v>
      </c>
      <c r="B548" s="24" t="s">
        <v>382</v>
      </c>
      <c r="C548" s="21" t="s">
        <v>4</v>
      </c>
      <c r="D548" s="49">
        <v>1</v>
      </c>
      <c r="E548" s="22"/>
      <c r="F548" s="23">
        <f t="shared" si="2"/>
        <v>0</v>
      </c>
    </row>
    <row r="549" spans="1:6">
      <c r="A549" s="4" t="s">
        <v>82</v>
      </c>
      <c r="B549" s="24" t="s">
        <v>383</v>
      </c>
      <c r="C549" s="21" t="s">
        <v>4</v>
      </c>
      <c r="D549" s="49">
        <v>1</v>
      </c>
      <c r="E549" s="22"/>
      <c r="F549" s="23">
        <f t="shared" si="2"/>
        <v>0</v>
      </c>
    </row>
    <row r="550" spans="1:6">
      <c r="A550" s="4" t="s">
        <v>83</v>
      </c>
      <c r="B550" s="24" t="s">
        <v>384</v>
      </c>
      <c r="C550" s="21" t="s">
        <v>4</v>
      </c>
      <c r="D550" s="49">
        <v>1</v>
      </c>
      <c r="E550" s="22"/>
      <c r="F550" s="23">
        <f t="shared" si="2"/>
        <v>0</v>
      </c>
    </row>
    <row r="551" spans="1:6">
      <c r="A551" s="4" t="s">
        <v>84</v>
      </c>
      <c r="B551" s="24" t="s">
        <v>385</v>
      </c>
      <c r="C551" s="21" t="s">
        <v>4</v>
      </c>
      <c r="D551" s="49">
        <v>1</v>
      </c>
      <c r="E551" s="22"/>
      <c r="F551" s="23">
        <f t="shared" si="2"/>
        <v>0</v>
      </c>
    </row>
    <row r="552" spans="1:6">
      <c r="A552" s="4" t="s">
        <v>85</v>
      </c>
      <c r="B552" s="24" t="s">
        <v>188</v>
      </c>
      <c r="C552" s="21" t="s">
        <v>4</v>
      </c>
      <c r="D552" s="49">
        <v>1</v>
      </c>
      <c r="E552" s="22"/>
      <c r="F552" s="23">
        <f t="shared" si="2"/>
        <v>0</v>
      </c>
    </row>
    <row r="553" spans="1:6">
      <c r="A553" s="4" t="s">
        <v>86</v>
      </c>
      <c r="B553" s="24" t="s">
        <v>386</v>
      </c>
      <c r="C553" s="21" t="s">
        <v>4</v>
      </c>
      <c r="D553" s="49">
        <v>1</v>
      </c>
      <c r="E553" s="22"/>
      <c r="F553" s="23">
        <f t="shared" si="2"/>
        <v>0</v>
      </c>
    </row>
    <row r="554" spans="1:6" ht="15">
      <c r="A554" s="171"/>
      <c r="B554" s="89"/>
      <c r="C554" s="99"/>
      <c r="D554" s="99"/>
      <c r="E554" s="92"/>
      <c r="F554" s="92"/>
    </row>
    <row r="555" spans="1:6" ht="13.5" thickBot="1">
      <c r="A555" s="40" t="s">
        <v>97</v>
      </c>
      <c r="B555" s="25" t="s">
        <v>121</v>
      </c>
      <c r="C555" s="41"/>
      <c r="D555" s="106"/>
      <c r="E555" s="27"/>
      <c r="F555" s="28">
        <f>SUM(F535:F553)</f>
        <v>0</v>
      </c>
    </row>
    <row r="556" spans="1:6" ht="13.5" thickTop="1">
      <c r="A556" s="137"/>
      <c r="B556" s="138"/>
      <c r="C556" s="139"/>
      <c r="D556" s="140"/>
      <c r="E556" s="141"/>
      <c r="F556" s="142"/>
    </row>
    <row r="557" spans="1:6">
      <c r="A557" s="137"/>
      <c r="B557" s="138"/>
      <c r="C557" s="139"/>
      <c r="D557" s="140"/>
      <c r="E557" s="141"/>
      <c r="F557" s="142"/>
    </row>
    <row r="558" spans="1:6" ht="17.25" thickBot="1">
      <c r="A558" s="223" t="s">
        <v>45</v>
      </c>
      <c r="B558" s="242" t="s">
        <v>189</v>
      </c>
      <c r="C558" s="94"/>
      <c r="D558" s="95"/>
      <c r="E558" s="96"/>
      <c r="F558" s="97"/>
    </row>
    <row r="559" spans="1:6" ht="15.75" thickTop="1">
      <c r="A559" s="137"/>
      <c r="B559" s="98"/>
      <c r="C559" s="133"/>
      <c r="D559" s="166"/>
      <c r="E559" s="114"/>
      <c r="F559" s="115"/>
    </row>
    <row r="560" spans="1:6" ht="25.5">
      <c r="A560" s="107" t="s">
        <v>18</v>
      </c>
      <c r="B560" s="24" t="s">
        <v>190</v>
      </c>
      <c r="C560" s="21" t="s">
        <v>27</v>
      </c>
      <c r="D560" s="116">
        <v>2</v>
      </c>
      <c r="E560" s="22"/>
      <c r="F560" s="23">
        <f>ROUND(D560*E560,2)</f>
        <v>0</v>
      </c>
    </row>
    <row r="561" spans="1:6">
      <c r="A561" s="107"/>
      <c r="B561" s="24"/>
      <c r="C561" s="21"/>
      <c r="D561" s="120"/>
      <c r="E561" s="1"/>
      <c r="F561" s="1"/>
    </row>
    <row r="562" spans="1:6" ht="13.5" thickBot="1">
      <c r="A562" s="40" t="s">
        <v>97</v>
      </c>
      <c r="B562" s="25" t="s">
        <v>72</v>
      </c>
      <c r="C562" s="41"/>
      <c r="D562" s="106"/>
      <c r="E562" s="27"/>
      <c r="F562" s="28">
        <f>SUM(F560:F560)</f>
        <v>0</v>
      </c>
    </row>
    <row r="563" spans="1:6" ht="13.5" thickTop="1">
      <c r="A563" s="43"/>
      <c r="B563" s="43"/>
      <c r="C563" s="43"/>
      <c r="D563" s="43"/>
      <c r="E563" s="43"/>
      <c r="F563" s="43"/>
    </row>
    <row r="564" spans="1:6">
      <c r="A564" s="43"/>
      <c r="B564" s="43"/>
      <c r="C564" s="43"/>
      <c r="D564" s="43"/>
      <c r="E564" s="43"/>
      <c r="F564" s="43"/>
    </row>
    <row r="565" spans="1:6">
      <c r="A565" s="43"/>
      <c r="B565" s="43"/>
      <c r="C565" s="43"/>
      <c r="D565" s="43"/>
      <c r="E565" s="43"/>
      <c r="F565" s="43"/>
    </row>
    <row r="566" spans="1:6">
      <c r="A566" s="43"/>
      <c r="B566" s="43"/>
      <c r="C566" s="43"/>
      <c r="D566" s="43"/>
      <c r="E566" s="43"/>
      <c r="F566" s="43"/>
    </row>
    <row r="567" spans="1:6">
      <c r="A567" s="43"/>
      <c r="B567" s="43"/>
      <c r="C567" s="43"/>
      <c r="D567" s="43"/>
      <c r="E567" s="43"/>
      <c r="F567" s="43"/>
    </row>
    <row r="568" spans="1:6">
      <c r="A568" s="43"/>
      <c r="B568" s="43"/>
      <c r="C568" s="43"/>
      <c r="D568" s="43"/>
      <c r="E568" s="43"/>
      <c r="F568" s="43"/>
    </row>
    <row r="569" spans="1:6" ht="17.25" thickBot="1">
      <c r="A569" s="223" t="s">
        <v>46</v>
      </c>
      <c r="B569" s="242" t="s">
        <v>191</v>
      </c>
      <c r="C569" s="94"/>
      <c r="D569" s="95"/>
      <c r="E569" s="96"/>
      <c r="F569" s="97"/>
    </row>
    <row r="570" spans="1:6" ht="13.5" thickTop="1">
      <c r="A570" s="43"/>
      <c r="B570" s="43"/>
      <c r="C570" s="43"/>
      <c r="D570" s="43"/>
      <c r="E570" s="43"/>
      <c r="F570" s="43"/>
    </row>
    <row r="571" spans="1:6" ht="42.75" customHeight="1">
      <c r="A571" s="107" t="s">
        <v>18</v>
      </c>
      <c r="B571" s="24" t="s">
        <v>192</v>
      </c>
      <c r="C571" s="172"/>
      <c r="D571" s="91"/>
      <c r="E571" s="173"/>
      <c r="F571" s="127"/>
    </row>
    <row r="572" spans="1:6" ht="16.5" customHeight="1">
      <c r="A572" s="4"/>
      <c r="B572" s="24" t="s">
        <v>193</v>
      </c>
      <c r="C572" s="21" t="s">
        <v>4</v>
      </c>
      <c r="D572" s="49">
        <v>2</v>
      </c>
      <c r="E572" s="22"/>
      <c r="F572" s="23">
        <f>ROUND(D572*E572,2)</f>
        <v>0</v>
      </c>
    </row>
    <row r="573" spans="1:6">
      <c r="A573" s="107"/>
      <c r="B573" s="43"/>
      <c r="C573" s="21"/>
      <c r="D573" s="120" t="s">
        <v>275</v>
      </c>
      <c r="E573" s="1"/>
      <c r="F573" s="1"/>
    </row>
    <row r="574" spans="1:6" ht="81.75" customHeight="1">
      <c r="A574" s="107" t="s">
        <v>19</v>
      </c>
      <c r="B574" s="24" t="s">
        <v>387</v>
      </c>
      <c r="C574" s="21" t="s">
        <v>23</v>
      </c>
      <c r="D574" s="49">
        <v>1</v>
      </c>
      <c r="E574" s="22"/>
      <c r="F574" s="23">
        <f>ROUND(D574*E574,2)</f>
        <v>0</v>
      </c>
    </row>
    <row r="575" spans="1:6">
      <c r="A575" s="107"/>
      <c r="B575" s="24"/>
      <c r="C575" s="21"/>
      <c r="D575" s="102"/>
      <c r="E575" s="174"/>
      <c r="F575" s="1"/>
    </row>
    <row r="576" spans="1:6" ht="13.5" thickBot="1">
      <c r="A576" s="40" t="s">
        <v>97</v>
      </c>
      <c r="B576" s="25" t="s">
        <v>73</v>
      </c>
      <c r="C576" s="41"/>
      <c r="D576" s="106"/>
      <c r="E576" s="27"/>
      <c r="F576" s="28">
        <f>SUM(F571:F574)</f>
        <v>0</v>
      </c>
    </row>
    <row r="577" spans="1:6" ht="13.5" thickTop="1">
      <c r="A577" s="137"/>
      <c r="B577" s="138"/>
      <c r="C577" s="139"/>
      <c r="D577" s="140"/>
      <c r="E577" s="141"/>
      <c r="F577" s="142"/>
    </row>
    <row r="578" spans="1:6">
      <c r="A578" s="137"/>
      <c r="B578" s="138"/>
      <c r="C578" s="139"/>
      <c r="D578" s="140"/>
      <c r="E578" s="141"/>
      <c r="F578" s="142"/>
    </row>
    <row r="579" spans="1:6">
      <c r="A579" s="137"/>
      <c r="B579" s="138"/>
      <c r="C579" s="139"/>
      <c r="D579" s="140"/>
      <c r="E579" s="141"/>
      <c r="F579" s="142"/>
    </row>
    <row r="580" spans="1:6" ht="15.75">
      <c r="A580" s="235"/>
      <c r="B580" s="29" t="s">
        <v>44</v>
      </c>
      <c r="C580" s="30"/>
      <c r="D580" s="31"/>
      <c r="E580" s="176"/>
      <c r="F580" s="177"/>
    </row>
    <row r="581" spans="1:6" ht="15.75">
      <c r="A581" s="235"/>
      <c r="B581" s="29"/>
      <c r="C581" s="30"/>
      <c r="D581" s="31"/>
      <c r="E581" s="176"/>
      <c r="F581" s="177"/>
    </row>
    <row r="582" spans="1:6" ht="16.5">
      <c r="A582" s="175" t="s">
        <v>97</v>
      </c>
      <c r="B582" s="178" t="s">
        <v>98</v>
      </c>
      <c r="C582" s="30"/>
      <c r="D582" s="31"/>
      <c r="E582" s="176"/>
      <c r="F582" s="177"/>
    </row>
    <row r="583" spans="1:6" ht="16.5">
      <c r="A583" s="179"/>
      <c r="B583" s="180"/>
      <c r="C583" s="181"/>
      <c r="D583" s="182"/>
      <c r="E583" s="183"/>
      <c r="F583" s="184"/>
    </row>
    <row r="584" spans="1:6" ht="16.5">
      <c r="A584" s="179"/>
      <c r="B584" s="390" t="s">
        <v>194</v>
      </c>
      <c r="C584" s="391"/>
      <c r="D584" s="391"/>
      <c r="E584" s="391"/>
      <c r="F584" s="391"/>
    </row>
    <row r="585" spans="1:6" ht="16.5">
      <c r="A585" s="179" t="s">
        <v>0</v>
      </c>
      <c r="B585" s="180" t="str">
        <f>B344</f>
        <v>Pripremni radovi</v>
      </c>
      <c r="C585" s="36"/>
      <c r="D585" s="185"/>
      <c r="E585" s="186"/>
      <c r="F585" s="1">
        <f>F358</f>
        <v>0</v>
      </c>
    </row>
    <row r="586" spans="1:6" ht="16.5">
      <c r="A586" s="179" t="s">
        <v>1</v>
      </c>
      <c r="B586" s="180" t="str">
        <f>B362</f>
        <v>Zemljani radovi</v>
      </c>
      <c r="C586" s="36"/>
      <c r="D586" s="185"/>
      <c r="E586" s="186"/>
      <c r="F586" s="1">
        <f>F378</f>
        <v>0</v>
      </c>
    </row>
    <row r="587" spans="1:6" ht="16.5">
      <c r="A587" s="179" t="s">
        <v>3</v>
      </c>
      <c r="B587" s="180" t="str">
        <f>B382</f>
        <v>Betonski i armirano betonski radovi</v>
      </c>
      <c r="C587" s="36"/>
      <c r="D587" s="185"/>
      <c r="E587" s="186"/>
      <c r="F587" s="1">
        <f>F392</f>
        <v>0</v>
      </c>
    </row>
    <row r="588" spans="1:6" ht="16.5">
      <c r="A588" s="179" t="s">
        <v>6</v>
      </c>
      <c r="B588" s="180" t="str">
        <f>B398</f>
        <v>Vodovod</v>
      </c>
      <c r="C588" s="36"/>
      <c r="D588" s="185"/>
      <c r="E588" s="186"/>
      <c r="F588" s="1">
        <f>F414</f>
        <v>0</v>
      </c>
    </row>
    <row r="589" spans="1:6" ht="16.5">
      <c r="A589" s="179" t="s">
        <v>8</v>
      </c>
      <c r="B589" s="180" t="str">
        <f>B420</f>
        <v>Kanalizacija</v>
      </c>
      <c r="C589" s="36"/>
      <c r="D589" s="185"/>
      <c r="E589" s="186"/>
      <c r="F589" s="1">
        <f>F434</f>
        <v>0</v>
      </c>
    </row>
    <row r="590" spans="1:6" ht="16.5">
      <c r="A590" s="179" t="s">
        <v>10</v>
      </c>
      <c r="B590" s="180" t="s">
        <v>189</v>
      </c>
      <c r="C590" s="36"/>
      <c r="D590" s="185"/>
      <c r="E590" s="186"/>
      <c r="F590" s="1">
        <f>F452</f>
        <v>0</v>
      </c>
    </row>
    <row r="591" spans="1:6" ht="16.5">
      <c r="A591" s="179"/>
      <c r="B591" s="180"/>
      <c r="C591" s="187"/>
      <c r="D591" s="188"/>
      <c r="E591" s="186" t="s">
        <v>195</v>
      </c>
      <c r="F591" s="189">
        <f>SUM(F585:F590)</f>
        <v>0</v>
      </c>
    </row>
    <row r="592" spans="1:6" ht="16.5">
      <c r="A592" s="179"/>
      <c r="B592" s="243" t="s">
        <v>196</v>
      </c>
      <c r="C592" s="36"/>
      <c r="D592" s="185"/>
      <c r="E592" s="186"/>
      <c r="F592" s="1"/>
    </row>
    <row r="593" spans="1:6" ht="16.5">
      <c r="A593" s="179" t="s">
        <v>13</v>
      </c>
      <c r="B593" s="180" t="str">
        <f>B461</f>
        <v>Pripremni radovi i rušenja</v>
      </c>
      <c r="C593" s="36"/>
      <c r="D593" s="185"/>
      <c r="E593" s="186"/>
      <c r="F593" s="1">
        <f>F480</f>
        <v>0</v>
      </c>
    </row>
    <row r="594" spans="1:6" ht="16.5">
      <c r="A594" s="179" t="s">
        <v>32</v>
      </c>
      <c r="B594" s="180" t="str">
        <f>B485</f>
        <v>Vodovod</v>
      </c>
      <c r="C594" s="36"/>
      <c r="D594" s="185"/>
      <c r="E594" s="186"/>
      <c r="F594" s="1">
        <f>F513</f>
        <v>0</v>
      </c>
    </row>
    <row r="595" spans="1:6" ht="16.5">
      <c r="A595" s="179" t="s">
        <v>33</v>
      </c>
      <c r="B595" s="180" t="str">
        <f>B516</f>
        <v>Kanalizacija</v>
      </c>
      <c r="C595" s="36"/>
      <c r="D595" s="185"/>
      <c r="E595" s="186"/>
      <c r="F595" s="1">
        <f>F528</f>
        <v>0</v>
      </c>
    </row>
    <row r="596" spans="1:6" ht="16.5">
      <c r="A596" s="179" t="s">
        <v>34</v>
      </c>
      <c r="B596" s="180" t="str">
        <f>B532</f>
        <v>Sanitarije</v>
      </c>
      <c r="C596" s="36"/>
      <c r="D596" s="185"/>
      <c r="E596" s="186"/>
      <c r="F596" s="1">
        <f>F555</f>
        <v>0</v>
      </c>
    </row>
    <row r="597" spans="1:6" ht="16.5">
      <c r="A597" s="179" t="s">
        <v>45</v>
      </c>
      <c r="B597" s="180" t="str">
        <f>B558</f>
        <v>Razni radovi</v>
      </c>
      <c r="C597" s="36"/>
      <c r="D597" s="185"/>
      <c r="E597" s="186"/>
      <c r="F597" s="1">
        <f>F562</f>
        <v>0</v>
      </c>
    </row>
    <row r="598" spans="1:6" ht="16.5">
      <c r="A598" s="179" t="s">
        <v>46</v>
      </c>
      <c r="B598" s="180" t="s">
        <v>191</v>
      </c>
      <c r="C598" s="36"/>
      <c r="D598" s="185"/>
      <c r="E598" s="186"/>
      <c r="F598" s="1">
        <f>F576</f>
        <v>0</v>
      </c>
    </row>
    <row r="599" spans="1:6" ht="16.5">
      <c r="B599" s="180"/>
      <c r="C599" s="36"/>
      <c r="D599" s="185"/>
      <c r="E599" s="186" t="s">
        <v>195</v>
      </c>
      <c r="F599" s="189">
        <f>SUM(F593:F598)</f>
        <v>0</v>
      </c>
    </row>
    <row r="600" spans="1:6" ht="16.5">
      <c r="B600" s="190"/>
      <c r="C600" s="36"/>
      <c r="D600" s="185"/>
      <c r="E600" s="186"/>
      <c r="F600" s="189"/>
    </row>
    <row r="601" spans="1:6" ht="15" customHeight="1" thickBot="1">
      <c r="A601" s="40"/>
      <c r="B601" s="80" t="s">
        <v>213</v>
      </c>
      <c r="C601" s="41"/>
      <c r="D601" s="42"/>
      <c r="E601" s="27"/>
      <c r="F601" s="28">
        <f>F591+F599</f>
        <v>0</v>
      </c>
    </row>
    <row r="602" spans="1:6" ht="15" thickTop="1">
      <c r="B602" s="180"/>
      <c r="C602" s="187"/>
      <c r="D602" s="188"/>
      <c r="E602" s="191"/>
      <c r="F602" s="191"/>
    </row>
    <row r="603" spans="1:6" ht="14.25">
      <c r="A603" s="236"/>
      <c r="B603" s="43"/>
      <c r="C603" s="43"/>
      <c r="D603" s="192"/>
      <c r="E603" s="193"/>
      <c r="F603" s="194"/>
    </row>
    <row r="604" spans="1:6" ht="14.25">
      <c r="A604" s="236"/>
      <c r="B604" s="43"/>
      <c r="C604" s="43"/>
      <c r="D604" s="192"/>
      <c r="E604" s="193"/>
      <c r="F604" s="194"/>
    </row>
    <row r="605" spans="1:6" ht="14.25">
      <c r="A605" s="236"/>
      <c r="B605" s="43"/>
      <c r="C605" s="43"/>
      <c r="D605" s="192"/>
      <c r="E605" s="193"/>
      <c r="F605" s="194"/>
    </row>
    <row r="606" spans="1:6" ht="13.5" thickBot="1">
      <c r="A606" s="329"/>
      <c r="B606" s="330"/>
      <c r="C606" s="209"/>
      <c r="D606" s="331"/>
      <c r="E606" s="332"/>
      <c r="F606" s="333"/>
    </row>
    <row r="607" spans="1:6" ht="17.25" thickBot="1">
      <c r="A607" s="334" t="s">
        <v>99</v>
      </c>
      <c r="B607" s="335" t="s">
        <v>100</v>
      </c>
      <c r="C607" s="62"/>
      <c r="D607" s="62"/>
      <c r="E607" s="336"/>
      <c r="F607" s="337"/>
    </row>
    <row r="608" spans="1:6">
      <c r="A608" s="338"/>
      <c r="B608" s="6"/>
      <c r="C608" s="21"/>
      <c r="D608" s="21"/>
      <c r="E608" s="339"/>
      <c r="F608" s="339"/>
    </row>
    <row r="609" spans="1:6" ht="17.25" thickBot="1">
      <c r="A609" s="340" t="s">
        <v>0</v>
      </c>
      <c r="B609" s="341" t="s">
        <v>214</v>
      </c>
      <c r="C609" s="94"/>
      <c r="D609" s="94"/>
      <c r="E609" s="342"/>
      <c r="F609" s="342"/>
    </row>
    <row r="610" spans="1:6" ht="13.5" thickTop="1">
      <c r="A610" s="343"/>
      <c r="B610" s="344"/>
      <c r="C610" s="21"/>
      <c r="D610" s="345"/>
      <c r="E610" s="332"/>
      <c r="F610" s="333"/>
    </row>
    <row r="611" spans="1:6" ht="53.25" customHeight="1">
      <c r="A611" s="2" t="s">
        <v>18</v>
      </c>
      <c r="B611" s="346" t="s">
        <v>215</v>
      </c>
      <c r="C611" s="21" t="s">
        <v>216</v>
      </c>
      <c r="D611" s="49">
        <v>1</v>
      </c>
      <c r="E611" s="204"/>
      <c r="F611" s="23">
        <f>ROUND(D611*E611,2)</f>
        <v>0</v>
      </c>
    </row>
    <row r="612" spans="1:6">
      <c r="A612" s="347"/>
      <c r="B612" s="344"/>
      <c r="C612" s="21"/>
      <c r="D612" s="348"/>
      <c r="E612" s="339"/>
      <c r="F612" s="339"/>
    </row>
    <row r="613" spans="1:6">
      <c r="A613" s="2" t="s">
        <v>19</v>
      </c>
      <c r="B613" s="349" t="s">
        <v>388</v>
      </c>
      <c r="C613" s="21"/>
      <c r="D613" s="350"/>
      <c r="E613" s="339"/>
      <c r="F613" s="339"/>
    </row>
    <row r="614" spans="1:6" ht="25.5">
      <c r="B614" s="344" t="s">
        <v>222</v>
      </c>
      <c r="C614" s="21"/>
      <c r="D614" s="350"/>
      <c r="E614" s="339"/>
      <c r="F614" s="339"/>
    </row>
    <row r="615" spans="1:6" ht="25.5">
      <c r="A615" s="351"/>
      <c r="B615" s="344" t="s">
        <v>217</v>
      </c>
      <c r="C615" s="21"/>
      <c r="D615" s="350"/>
      <c r="E615" s="339"/>
      <c r="F615" s="339"/>
    </row>
    <row r="616" spans="1:6" ht="25.5">
      <c r="A616" s="351"/>
      <c r="B616" s="349" t="s">
        <v>223</v>
      </c>
      <c r="C616" s="21"/>
      <c r="D616" s="350"/>
      <c r="E616" s="339"/>
      <c r="F616" s="339"/>
    </row>
    <row r="617" spans="1:6">
      <c r="A617" s="351"/>
      <c r="B617" s="344" t="s">
        <v>389</v>
      </c>
      <c r="C617" s="21"/>
      <c r="D617" s="350"/>
      <c r="E617" s="339"/>
      <c r="F617" s="339"/>
    </row>
    <row r="618" spans="1:6" ht="38.25">
      <c r="A618" s="351"/>
      <c r="B618" s="344" t="s">
        <v>218</v>
      </c>
      <c r="C618" s="21"/>
      <c r="D618" s="350"/>
      <c r="E618" s="339"/>
      <c r="F618" s="339"/>
    </row>
    <row r="619" spans="1:6" ht="76.5">
      <c r="A619" s="351"/>
      <c r="B619" s="344" t="s">
        <v>219</v>
      </c>
      <c r="C619" s="21"/>
      <c r="D619" s="350"/>
      <c r="E619" s="339"/>
      <c r="F619" s="339"/>
    </row>
    <row r="620" spans="1:6" ht="39" thickBot="1">
      <c r="A620" s="351"/>
      <c r="B620" s="344" t="s">
        <v>220</v>
      </c>
      <c r="C620" s="21"/>
      <c r="D620" s="350"/>
      <c r="E620" s="339"/>
      <c r="F620" s="339"/>
    </row>
    <row r="621" spans="1:6">
      <c r="A621" s="380" t="s">
        <v>221</v>
      </c>
      <c r="B621" s="381"/>
      <c r="C621" s="352" t="s">
        <v>216</v>
      </c>
      <c r="D621" s="353">
        <v>1</v>
      </c>
      <c r="E621" s="205"/>
      <c r="F621" s="23">
        <f>ROUND(D621*E621,2)</f>
        <v>0</v>
      </c>
    </row>
    <row r="622" spans="1:6">
      <c r="A622" s="347"/>
      <c r="B622" s="344"/>
      <c r="C622" s="21"/>
      <c r="D622" s="350"/>
      <c r="E622" s="339"/>
      <c r="F622" s="339"/>
    </row>
    <row r="623" spans="1:6" ht="25.5">
      <c r="A623" s="2" t="s">
        <v>20</v>
      </c>
      <c r="B623" s="346" t="s">
        <v>224</v>
      </c>
      <c r="C623" s="21" t="s">
        <v>4</v>
      </c>
      <c r="D623" s="49">
        <v>8</v>
      </c>
      <c r="E623" s="204"/>
      <c r="F623" s="23">
        <f>ROUND(D623*E623,2)</f>
        <v>0</v>
      </c>
    </row>
    <row r="624" spans="1:6">
      <c r="A624" s="347"/>
      <c r="B624" s="344"/>
      <c r="C624" s="21"/>
      <c r="D624" s="350"/>
      <c r="E624" s="339"/>
      <c r="F624" s="339"/>
    </row>
    <row r="625" spans="1:6" ht="38.25">
      <c r="A625" s="2" t="s">
        <v>17</v>
      </c>
      <c r="B625" s="346" t="s">
        <v>225</v>
      </c>
      <c r="C625" s="21" t="s">
        <v>216</v>
      </c>
      <c r="D625" s="49">
        <v>1</v>
      </c>
      <c r="E625" s="204"/>
      <c r="F625" s="23">
        <f>ROUND(D625*E625,2)</f>
        <v>0</v>
      </c>
    </row>
    <row r="626" spans="1:6">
      <c r="A626" s="347"/>
      <c r="B626" s="344"/>
      <c r="C626" s="21"/>
      <c r="D626" s="350"/>
      <c r="E626" s="339"/>
      <c r="F626" s="339"/>
    </row>
    <row r="627" spans="1:6" ht="68.25" customHeight="1">
      <c r="A627" s="2" t="s">
        <v>21</v>
      </c>
      <c r="B627" s="346" t="s">
        <v>390</v>
      </c>
      <c r="C627" s="21"/>
      <c r="D627" s="348"/>
      <c r="E627" s="339"/>
      <c r="F627" s="339"/>
    </row>
    <row r="628" spans="1:6">
      <c r="A628" s="4" t="s">
        <v>77</v>
      </c>
      <c r="B628" s="346" t="s">
        <v>226</v>
      </c>
      <c r="C628" s="21" t="s">
        <v>4</v>
      </c>
      <c r="D628" s="49">
        <v>6</v>
      </c>
      <c r="E628" s="204"/>
      <c r="F628" s="23">
        <f>ROUND(D628*E628,2)</f>
        <v>0</v>
      </c>
    </row>
    <row r="629" spans="1:6">
      <c r="A629" s="347"/>
      <c r="B629" s="344"/>
      <c r="C629" s="21"/>
      <c r="D629" s="348"/>
      <c r="E629" s="339"/>
      <c r="F629" s="339"/>
    </row>
    <row r="630" spans="1:6">
      <c r="A630" s="4" t="s">
        <v>78</v>
      </c>
      <c r="B630" s="346" t="s">
        <v>227</v>
      </c>
      <c r="C630" s="21" t="s">
        <v>4</v>
      </c>
      <c r="D630" s="49">
        <v>1</v>
      </c>
      <c r="E630" s="204"/>
      <c r="F630" s="23">
        <f>ROUND(D630*E630,2)</f>
        <v>0</v>
      </c>
    </row>
    <row r="631" spans="1:6">
      <c r="A631" s="347"/>
      <c r="B631" s="344"/>
      <c r="C631" s="21"/>
      <c r="D631" s="348"/>
      <c r="E631" s="339"/>
      <c r="F631" s="339"/>
    </row>
    <row r="632" spans="1:6">
      <c r="A632" s="4" t="s">
        <v>82</v>
      </c>
      <c r="B632" s="346" t="s">
        <v>228</v>
      </c>
      <c r="C632" s="21" t="s">
        <v>4</v>
      </c>
      <c r="D632" s="49">
        <v>3</v>
      </c>
      <c r="E632" s="204"/>
      <c r="F632" s="23">
        <f>ROUND(D632*E632,2)</f>
        <v>0</v>
      </c>
    </row>
    <row r="633" spans="1:6">
      <c r="A633" s="347"/>
      <c r="B633" s="344"/>
      <c r="C633" s="21"/>
      <c r="D633" s="348"/>
      <c r="E633" s="339"/>
      <c r="F633" s="339"/>
    </row>
    <row r="634" spans="1:6">
      <c r="A634" s="4" t="s">
        <v>83</v>
      </c>
      <c r="B634" s="346" t="s">
        <v>229</v>
      </c>
      <c r="C634" s="21" t="s">
        <v>4</v>
      </c>
      <c r="D634" s="49">
        <v>2</v>
      </c>
      <c r="E634" s="204"/>
      <c r="F634" s="23">
        <f>ROUND(D634*E634,2)</f>
        <v>0</v>
      </c>
    </row>
    <row r="635" spans="1:6">
      <c r="A635" s="347"/>
      <c r="B635" s="344"/>
      <c r="C635" s="21"/>
      <c r="D635" s="348"/>
      <c r="E635" s="339"/>
      <c r="F635" s="339"/>
    </row>
    <row r="636" spans="1:6" ht="25.5">
      <c r="A636" s="4" t="s">
        <v>84</v>
      </c>
      <c r="B636" s="346" t="s">
        <v>230</v>
      </c>
      <c r="C636" s="21" t="s">
        <v>4</v>
      </c>
      <c r="D636" s="49">
        <v>1</v>
      </c>
      <c r="E636" s="204"/>
      <c r="F636" s="23">
        <f>ROUND(D636*E636,2)</f>
        <v>0</v>
      </c>
    </row>
    <row r="637" spans="1:6">
      <c r="A637" s="347"/>
      <c r="B637" s="344"/>
      <c r="C637" s="21"/>
      <c r="D637" s="348"/>
      <c r="E637" s="339"/>
      <c r="F637" s="339"/>
    </row>
    <row r="638" spans="1:6" ht="38.25">
      <c r="A638" s="2" t="s">
        <v>22</v>
      </c>
      <c r="B638" s="346" t="s">
        <v>405</v>
      </c>
      <c r="C638" s="21" t="s">
        <v>4</v>
      </c>
      <c r="D638" s="49">
        <v>6</v>
      </c>
      <c r="E638" s="204"/>
      <c r="F638" s="23">
        <f>ROUND(D638*E638,2)</f>
        <v>0</v>
      </c>
    </row>
    <row r="639" spans="1:6">
      <c r="A639" s="347"/>
      <c r="B639" s="344"/>
      <c r="C639" s="21"/>
      <c r="D639" s="350"/>
      <c r="E639" s="339"/>
      <c r="F639" s="339"/>
    </row>
    <row r="640" spans="1:6" ht="51">
      <c r="A640" s="2" t="s">
        <v>24</v>
      </c>
      <c r="B640" s="346" t="s">
        <v>231</v>
      </c>
      <c r="C640" s="21" t="s">
        <v>4</v>
      </c>
      <c r="D640" s="49">
        <v>1</v>
      </c>
      <c r="E640" s="204"/>
      <c r="F640" s="23">
        <f>ROUND(D640*E640,2)</f>
        <v>0</v>
      </c>
    </row>
    <row r="641" spans="1:6">
      <c r="A641" s="347"/>
      <c r="B641" s="344"/>
      <c r="C641" s="21"/>
      <c r="D641" s="348"/>
      <c r="E641" s="339"/>
      <c r="F641" s="339"/>
    </row>
    <row r="642" spans="1:6" ht="38.25">
      <c r="A642" s="2" t="s">
        <v>25</v>
      </c>
      <c r="B642" s="346" t="s">
        <v>284</v>
      </c>
      <c r="C642" s="21" t="s">
        <v>216</v>
      </c>
      <c r="D642" s="49">
        <v>2</v>
      </c>
      <c r="E642" s="204"/>
      <c r="F642" s="23">
        <f>ROUND(D642*E642,2)</f>
        <v>0</v>
      </c>
    </row>
    <row r="643" spans="1:6">
      <c r="A643" s="347"/>
      <c r="B643" s="344"/>
      <c r="C643" s="21"/>
      <c r="D643" s="348"/>
      <c r="E643" s="339"/>
      <c r="F643" s="339"/>
    </row>
    <row r="644" spans="1:6" ht="38.25">
      <c r="A644" s="2" t="s">
        <v>61</v>
      </c>
      <c r="B644" s="346" t="s">
        <v>391</v>
      </c>
      <c r="C644" s="21"/>
      <c r="D644" s="348"/>
      <c r="E644" s="339"/>
      <c r="F644" s="339"/>
    </row>
    <row r="645" spans="1:6">
      <c r="A645" s="4" t="s">
        <v>77</v>
      </c>
      <c r="B645" s="346" t="s">
        <v>232</v>
      </c>
      <c r="C645" s="21" t="s">
        <v>28</v>
      </c>
      <c r="D645" s="116">
        <v>10</v>
      </c>
      <c r="E645" s="204"/>
      <c r="F645" s="23">
        <f>ROUND(D645*E645,2)</f>
        <v>0</v>
      </c>
    </row>
    <row r="646" spans="1:6">
      <c r="A646" s="347"/>
      <c r="B646" s="344"/>
      <c r="C646" s="21"/>
      <c r="D646" s="120"/>
      <c r="E646" s="339"/>
      <c r="F646" s="339"/>
    </row>
    <row r="647" spans="1:6">
      <c r="A647" s="4" t="s">
        <v>78</v>
      </c>
      <c r="B647" s="346" t="s">
        <v>233</v>
      </c>
      <c r="C647" s="21" t="s">
        <v>28</v>
      </c>
      <c r="D647" s="116">
        <v>20</v>
      </c>
      <c r="E647" s="204"/>
      <c r="F647" s="23">
        <f>ROUND(D647*E647,2)</f>
        <v>0</v>
      </c>
    </row>
    <row r="648" spans="1:6">
      <c r="A648" s="347"/>
      <c r="B648" s="344"/>
      <c r="C648" s="21"/>
      <c r="D648" s="120"/>
      <c r="E648" s="339"/>
      <c r="F648" s="339"/>
    </row>
    <row r="649" spans="1:6">
      <c r="A649" s="4" t="s">
        <v>82</v>
      </c>
      <c r="B649" s="346" t="s">
        <v>234</v>
      </c>
      <c r="C649" s="21" t="s">
        <v>28</v>
      </c>
      <c r="D649" s="116">
        <v>30</v>
      </c>
      <c r="E649" s="204"/>
      <c r="F649" s="23">
        <f>ROUND(D649*E649,2)</f>
        <v>0</v>
      </c>
    </row>
    <row r="650" spans="1:6">
      <c r="A650" s="347"/>
      <c r="B650" s="344"/>
      <c r="C650" s="21"/>
      <c r="D650" s="120"/>
      <c r="E650" s="339"/>
      <c r="F650" s="339"/>
    </row>
    <row r="651" spans="1:6" ht="25.5">
      <c r="A651" s="2" t="s">
        <v>105</v>
      </c>
      <c r="B651" s="346" t="s">
        <v>235</v>
      </c>
      <c r="C651" s="21"/>
      <c r="D651" s="120"/>
      <c r="E651" s="339"/>
      <c r="F651" s="339"/>
    </row>
    <row r="652" spans="1:6" ht="15">
      <c r="A652" s="4" t="s">
        <v>77</v>
      </c>
      <c r="B652" s="346" t="s">
        <v>236</v>
      </c>
      <c r="C652" s="21" t="s">
        <v>28</v>
      </c>
      <c r="D652" s="116">
        <v>10</v>
      </c>
      <c r="E652" s="204"/>
      <c r="F652" s="23">
        <f>ROUND(D652*E652,2)</f>
        <v>0</v>
      </c>
    </row>
    <row r="653" spans="1:6">
      <c r="A653" s="347"/>
      <c r="B653" s="344"/>
      <c r="C653" s="21"/>
      <c r="D653" s="120"/>
      <c r="E653" s="339"/>
      <c r="F653" s="339"/>
    </row>
    <row r="654" spans="1:6" ht="15">
      <c r="A654" s="4" t="s">
        <v>78</v>
      </c>
      <c r="B654" s="346" t="s">
        <v>237</v>
      </c>
      <c r="C654" s="21" t="s">
        <v>28</v>
      </c>
      <c r="D654" s="116">
        <v>20</v>
      </c>
      <c r="E654" s="204"/>
      <c r="F654" s="23">
        <f>ROUND(D654*E654,2)</f>
        <v>0</v>
      </c>
    </row>
    <row r="655" spans="1:6">
      <c r="A655" s="347"/>
      <c r="B655" s="344"/>
      <c r="C655" s="21"/>
      <c r="D655" s="120"/>
      <c r="E655" s="339"/>
      <c r="F655" s="339"/>
    </row>
    <row r="656" spans="1:6" ht="15">
      <c r="A656" s="4" t="s">
        <v>82</v>
      </c>
      <c r="B656" s="346" t="s">
        <v>238</v>
      </c>
      <c r="C656" s="21" t="s">
        <v>28</v>
      </c>
      <c r="D656" s="116">
        <v>20</v>
      </c>
      <c r="E656" s="204"/>
      <c r="F656" s="23">
        <f>ROUND(D656*E656,2)</f>
        <v>0</v>
      </c>
    </row>
    <row r="657" spans="1:6">
      <c r="A657" s="347"/>
      <c r="B657" s="344"/>
      <c r="C657" s="21"/>
      <c r="D657" s="120"/>
      <c r="E657" s="339"/>
      <c r="F657" s="339"/>
    </row>
    <row r="658" spans="1:6" ht="15">
      <c r="A658" s="4" t="s">
        <v>83</v>
      </c>
      <c r="B658" s="346" t="s">
        <v>239</v>
      </c>
      <c r="C658" s="21" t="s">
        <v>28</v>
      </c>
      <c r="D658" s="116">
        <v>40</v>
      </c>
      <c r="E658" s="204"/>
      <c r="F658" s="23">
        <f>ROUND(D658*E658,2)</f>
        <v>0</v>
      </c>
    </row>
    <row r="659" spans="1:6">
      <c r="A659" s="347"/>
      <c r="B659" s="344"/>
      <c r="C659" s="21"/>
      <c r="D659" s="120"/>
      <c r="E659" s="339"/>
      <c r="F659" s="339"/>
    </row>
    <row r="660" spans="1:6" ht="15">
      <c r="A660" s="4" t="s">
        <v>84</v>
      </c>
      <c r="B660" s="346" t="s">
        <v>289</v>
      </c>
      <c r="C660" s="21" t="s">
        <v>28</v>
      </c>
      <c r="D660" s="116">
        <v>40</v>
      </c>
      <c r="E660" s="204"/>
      <c r="F660" s="23">
        <f>ROUND(D660*E660,2)</f>
        <v>0</v>
      </c>
    </row>
    <row r="661" spans="1:6">
      <c r="B661" s="346"/>
      <c r="C661" s="21"/>
      <c r="D661" s="21"/>
      <c r="E661" s="21"/>
      <c r="F661" s="21"/>
    </row>
    <row r="662" spans="1:6" ht="106.5" customHeight="1">
      <c r="A662" s="2" t="s">
        <v>106</v>
      </c>
      <c r="B662" s="346" t="s">
        <v>240</v>
      </c>
      <c r="C662" s="21" t="s">
        <v>216</v>
      </c>
      <c r="D662" s="49">
        <v>1</v>
      </c>
      <c r="E662" s="204"/>
      <c r="F662" s="23">
        <f>ROUND(D662*E662,2)</f>
        <v>0</v>
      </c>
    </row>
    <row r="663" spans="1:6">
      <c r="A663" s="347"/>
      <c r="B663" s="344"/>
      <c r="C663" s="21"/>
      <c r="D663" s="348"/>
      <c r="E663" s="339"/>
      <c r="F663" s="339"/>
    </row>
    <row r="664" spans="1:6" ht="13.5" thickBot="1">
      <c r="A664" s="40" t="s">
        <v>99</v>
      </c>
      <c r="B664" s="354" t="s">
        <v>62</v>
      </c>
      <c r="C664" s="41"/>
      <c r="D664" s="26"/>
      <c r="E664" s="355"/>
      <c r="F664" s="356">
        <f>SUM(F610:F663)</f>
        <v>0</v>
      </c>
    </row>
    <row r="665" spans="1:6" ht="18" thickTop="1" thickBot="1">
      <c r="A665" s="340" t="s">
        <v>1</v>
      </c>
      <c r="B665" s="341" t="s">
        <v>241</v>
      </c>
      <c r="C665" s="357"/>
      <c r="D665" s="358"/>
      <c r="E665" s="342"/>
      <c r="F665" s="342"/>
    </row>
    <row r="666" spans="1:6" ht="13.5" thickTop="1">
      <c r="A666" s="347"/>
      <c r="B666" s="344"/>
      <c r="C666" s="21"/>
      <c r="D666" s="348"/>
      <c r="E666" s="339"/>
      <c r="F666" s="339"/>
    </row>
    <row r="667" spans="1:6" ht="69" customHeight="1">
      <c r="A667" s="351"/>
      <c r="B667" s="346" t="s">
        <v>242</v>
      </c>
      <c r="C667" s="21"/>
      <c r="D667" s="348"/>
      <c r="E667" s="339"/>
      <c r="F667" s="339"/>
    </row>
    <row r="668" spans="1:6" ht="129" customHeight="1">
      <c r="A668" s="2">
        <v>1</v>
      </c>
      <c r="B668" s="346" t="s">
        <v>392</v>
      </c>
      <c r="C668" s="6"/>
      <c r="D668" s="6"/>
      <c r="E668" s="359"/>
      <c r="F668" s="339"/>
    </row>
    <row r="669" spans="1:6">
      <c r="A669" s="4" t="s">
        <v>77</v>
      </c>
      <c r="B669" s="360" t="s">
        <v>243</v>
      </c>
      <c r="C669" s="21" t="s">
        <v>4</v>
      </c>
      <c r="D669" s="49">
        <v>12</v>
      </c>
      <c r="E669" s="204"/>
      <c r="F669" s="23">
        <f>ROUND(D669*E669,2)</f>
        <v>0</v>
      </c>
    </row>
    <row r="670" spans="1:6">
      <c r="A670" s="4" t="s">
        <v>78</v>
      </c>
      <c r="B670" s="360" t="s">
        <v>244</v>
      </c>
      <c r="C670" s="21" t="s">
        <v>4</v>
      </c>
      <c r="D670" s="49">
        <v>12</v>
      </c>
      <c r="E670" s="204"/>
      <c r="F670" s="23">
        <f>ROUND(D670*E670,2)</f>
        <v>0</v>
      </c>
    </row>
    <row r="671" spans="1:6">
      <c r="A671" s="347"/>
      <c r="B671" s="344"/>
      <c r="C671" s="6"/>
      <c r="D671" s="6"/>
      <c r="E671" s="359"/>
      <c r="F671" s="339"/>
    </row>
    <row r="672" spans="1:6" ht="168.75" customHeight="1">
      <c r="A672" s="2">
        <v>2</v>
      </c>
      <c r="B672" s="346" t="s">
        <v>393</v>
      </c>
      <c r="C672" s="6"/>
      <c r="D672" s="6"/>
      <c r="E672" s="359"/>
      <c r="F672" s="339"/>
    </row>
    <row r="673" spans="1:6">
      <c r="A673" s="4" t="s">
        <v>77</v>
      </c>
      <c r="B673" s="360" t="s">
        <v>243</v>
      </c>
      <c r="C673" s="21" t="s">
        <v>4</v>
      </c>
      <c r="D673" s="49">
        <v>9</v>
      </c>
      <c r="E673" s="204"/>
      <c r="F673" s="23">
        <f>ROUND(D673*E673,2)</f>
        <v>0</v>
      </c>
    </row>
    <row r="674" spans="1:6">
      <c r="A674" s="4" t="s">
        <v>78</v>
      </c>
      <c r="B674" s="360" t="s">
        <v>244</v>
      </c>
      <c r="C674" s="21" t="s">
        <v>4</v>
      </c>
      <c r="D674" s="49">
        <v>9</v>
      </c>
      <c r="E674" s="204"/>
      <c r="F674" s="23">
        <f>ROUND(D674*E674,2)</f>
        <v>0</v>
      </c>
    </row>
    <row r="675" spans="1:6">
      <c r="A675" s="347"/>
      <c r="B675" s="344"/>
      <c r="C675" s="6"/>
      <c r="D675" s="6"/>
      <c r="E675" s="359"/>
      <c r="F675" s="339"/>
    </row>
    <row r="676" spans="1:6" ht="130.5" customHeight="1">
      <c r="A676" s="2">
        <v>3</v>
      </c>
      <c r="B676" s="349" t="s">
        <v>394</v>
      </c>
      <c r="C676" s="6"/>
      <c r="D676" s="6"/>
      <c r="E676" s="359"/>
      <c r="F676" s="339"/>
    </row>
    <row r="677" spans="1:6">
      <c r="A677" s="4" t="s">
        <v>77</v>
      </c>
      <c r="B677" s="360" t="s">
        <v>243</v>
      </c>
      <c r="C677" s="21" t="s">
        <v>4</v>
      </c>
      <c r="D677" s="49">
        <v>2</v>
      </c>
      <c r="E677" s="204"/>
      <c r="F677" s="23">
        <f>ROUND(D677*E677,2)</f>
        <v>0</v>
      </c>
    </row>
    <row r="678" spans="1:6">
      <c r="A678" s="4" t="s">
        <v>78</v>
      </c>
      <c r="B678" s="360" t="s">
        <v>244</v>
      </c>
      <c r="C678" s="21" t="s">
        <v>4</v>
      </c>
      <c r="D678" s="49">
        <v>2</v>
      </c>
      <c r="E678" s="204"/>
      <c r="F678" s="23">
        <f>ROUND(D678*E678,2)</f>
        <v>0</v>
      </c>
    </row>
    <row r="679" spans="1:6">
      <c r="A679" s="347"/>
      <c r="B679" s="344"/>
      <c r="C679" s="21"/>
      <c r="D679" s="348"/>
      <c r="E679" s="339"/>
      <c r="F679" s="339"/>
    </row>
    <row r="680" spans="1:6" ht="13.5" thickBot="1">
      <c r="A680" s="40" t="s">
        <v>99</v>
      </c>
      <c r="B680" s="354" t="s">
        <v>63</v>
      </c>
      <c r="C680" s="41"/>
      <c r="D680" s="26"/>
      <c r="E680" s="355"/>
      <c r="F680" s="356">
        <f>SUM(F666:F679)</f>
        <v>0</v>
      </c>
    </row>
    <row r="681" spans="1:6" ht="14.25" customHeight="1" thickTop="1" thickBot="1">
      <c r="A681" s="340" t="s">
        <v>3</v>
      </c>
      <c r="B681" s="341" t="s">
        <v>119</v>
      </c>
      <c r="C681" s="357"/>
      <c r="D681" s="358"/>
      <c r="E681" s="342"/>
      <c r="F681" s="342"/>
    </row>
    <row r="682" spans="1:6" ht="13.5" thickTop="1">
      <c r="A682" s="347"/>
      <c r="B682" s="344"/>
      <c r="C682" s="21"/>
      <c r="D682" s="350"/>
      <c r="E682" s="339"/>
      <c r="F682" s="339"/>
    </row>
    <row r="683" spans="1:6" ht="58.5" customHeight="1">
      <c r="A683" s="2" t="s">
        <v>18</v>
      </c>
      <c r="B683" s="346" t="s">
        <v>395</v>
      </c>
      <c r="C683" s="346"/>
      <c r="D683" s="346"/>
      <c r="E683" s="346"/>
      <c r="F683" s="346"/>
    </row>
    <row r="684" spans="1:6">
      <c r="A684" s="4" t="s">
        <v>77</v>
      </c>
      <c r="B684" s="346" t="s">
        <v>396</v>
      </c>
      <c r="C684" s="21" t="s">
        <v>4</v>
      </c>
      <c r="D684" s="49">
        <v>1</v>
      </c>
      <c r="E684" s="204"/>
      <c r="F684" s="23">
        <f>ROUND(D684*E684,2)</f>
        <v>0</v>
      </c>
    </row>
    <row r="685" spans="1:6">
      <c r="A685" s="4" t="s">
        <v>78</v>
      </c>
      <c r="B685" s="346" t="s">
        <v>398</v>
      </c>
      <c r="C685" s="21" t="s">
        <v>4</v>
      </c>
      <c r="D685" s="49">
        <v>1</v>
      </c>
      <c r="E685" s="204"/>
      <c r="F685" s="23">
        <f>ROUND(D685*E685,2)</f>
        <v>0</v>
      </c>
    </row>
    <row r="686" spans="1:6">
      <c r="A686" s="4" t="s">
        <v>82</v>
      </c>
      <c r="B686" s="346" t="s">
        <v>397</v>
      </c>
      <c r="C686" s="21" t="s">
        <v>4</v>
      </c>
      <c r="D686" s="49">
        <v>3</v>
      </c>
      <c r="E686" s="204"/>
      <c r="F686" s="23">
        <f>ROUND(D686*E686,2)</f>
        <v>0</v>
      </c>
    </row>
    <row r="687" spans="1:6">
      <c r="B687" s="346"/>
      <c r="C687" s="21"/>
      <c r="D687" s="21"/>
      <c r="E687" s="21"/>
      <c r="F687" s="339"/>
    </row>
    <row r="688" spans="1:6" ht="13.5" thickBot="1">
      <c r="A688" s="40" t="s">
        <v>99</v>
      </c>
      <c r="B688" s="354" t="s">
        <v>65</v>
      </c>
      <c r="C688" s="41"/>
      <c r="D688" s="26"/>
      <c r="E688" s="355"/>
      <c r="F688" s="356">
        <f>SUM(F682:F687)</f>
        <v>0</v>
      </c>
    </row>
    <row r="689" spans="1:6" ht="13.5" thickTop="1">
      <c r="A689" s="343"/>
      <c r="B689" s="6"/>
      <c r="C689" s="21"/>
      <c r="D689" s="345"/>
      <c r="E689" s="332"/>
      <c r="F689" s="333"/>
    </row>
    <row r="690" spans="1:6">
      <c r="A690" s="343"/>
      <c r="B690" s="6"/>
      <c r="C690" s="21"/>
      <c r="D690" s="345"/>
      <c r="E690" s="332"/>
      <c r="F690" s="333"/>
    </row>
    <row r="691" spans="1:6">
      <c r="A691" s="343"/>
      <c r="B691" s="6"/>
      <c r="C691" s="21"/>
      <c r="D691" s="345"/>
      <c r="E691" s="332"/>
      <c r="F691" s="333"/>
    </row>
    <row r="692" spans="1:6">
      <c r="A692" s="343"/>
      <c r="B692" s="6"/>
      <c r="C692" s="21"/>
      <c r="D692" s="345"/>
      <c r="E692" s="332"/>
      <c r="F692" s="333"/>
    </row>
    <row r="693" spans="1:6">
      <c r="A693" s="107"/>
      <c r="B693" s="209" t="s">
        <v>245</v>
      </c>
      <c r="C693" s="21"/>
      <c r="D693" s="284"/>
      <c r="E693" s="339"/>
      <c r="F693" s="361"/>
    </row>
    <row r="694" spans="1:6">
      <c r="A694" s="362" t="s">
        <v>99</v>
      </c>
      <c r="B694" s="363" t="str">
        <f>B607</f>
        <v>ELEKTROINSTALACIJE</v>
      </c>
      <c r="C694" s="21"/>
      <c r="D694" s="284"/>
      <c r="E694" s="339"/>
      <c r="F694" s="339"/>
    </row>
    <row r="695" spans="1:6" ht="15.75">
      <c r="A695" s="107"/>
      <c r="B695" s="364"/>
      <c r="C695" s="21"/>
      <c r="D695" s="284"/>
      <c r="E695" s="339"/>
      <c r="F695" s="339"/>
    </row>
    <row r="696" spans="1:6">
      <c r="A696" s="2" t="s">
        <v>0</v>
      </c>
      <c r="B696" s="365" t="str">
        <f>B609</f>
        <v>Elektroenergetske instalacije</v>
      </c>
      <c r="C696" s="21"/>
      <c r="D696" s="284"/>
      <c r="E696" s="339"/>
      <c r="F696" s="339">
        <f>F664</f>
        <v>0</v>
      </c>
    </row>
    <row r="697" spans="1:6">
      <c r="A697" s="2" t="s">
        <v>1</v>
      </c>
      <c r="B697" s="365" t="str">
        <f>B665</f>
        <v>Rasvjetna tijela</v>
      </c>
      <c r="C697" s="21"/>
      <c r="D697" s="284"/>
      <c r="E697" s="339"/>
      <c r="F697" s="339">
        <f>F680</f>
        <v>0</v>
      </c>
    </row>
    <row r="698" spans="1:6">
      <c r="A698" s="2" t="s">
        <v>3</v>
      </c>
      <c r="B698" s="365" t="str">
        <f>B681</f>
        <v>Ostali radovi</v>
      </c>
      <c r="C698" s="209"/>
      <c r="D698" s="209"/>
      <c r="E698" s="339"/>
      <c r="F698" s="339">
        <f>F688</f>
        <v>0</v>
      </c>
    </row>
    <row r="699" spans="1:6" ht="16.5">
      <c r="A699" s="237" t="s">
        <v>99</v>
      </c>
      <c r="B699" s="366" t="s">
        <v>246</v>
      </c>
      <c r="C699" s="367"/>
      <c r="D699" s="368"/>
      <c r="E699" s="369"/>
      <c r="F699" s="370">
        <f>SUM(F696:F698)</f>
        <v>0</v>
      </c>
    </row>
    <row r="702" spans="1:6" ht="13.5" thickBot="1"/>
    <row r="703" spans="1:6" ht="17.25" thickBot="1">
      <c r="A703" s="61" t="s">
        <v>101</v>
      </c>
      <c r="B703" s="60" t="s">
        <v>102</v>
      </c>
      <c r="C703" s="62"/>
      <c r="D703" s="211"/>
      <c r="E703" s="64"/>
      <c r="F703" s="212"/>
    </row>
    <row r="704" spans="1:6" ht="16.5">
      <c r="A704" s="21"/>
      <c r="B704" s="213"/>
      <c r="C704" s="214"/>
      <c r="D704" s="43"/>
      <c r="E704" s="77"/>
      <c r="F704" s="77"/>
    </row>
    <row r="705" spans="1:7" ht="15">
      <c r="A705" s="371" t="s">
        <v>0</v>
      </c>
      <c r="B705" s="239" t="s">
        <v>248</v>
      </c>
      <c r="C705" s="240"/>
      <c r="D705" s="240"/>
      <c r="E705" s="241"/>
      <c r="F705" s="241"/>
      <c r="G705" s="241"/>
    </row>
    <row r="706" spans="1:7" ht="43.5" customHeight="1">
      <c r="A706" s="2">
        <v>1</v>
      </c>
      <c r="B706" s="346" t="s">
        <v>400</v>
      </c>
      <c r="C706" s="240"/>
      <c r="D706" s="372" t="s">
        <v>247</v>
      </c>
      <c r="E706" s="373"/>
      <c r="F706" s="241"/>
      <c r="G706" s="373"/>
    </row>
    <row r="707" spans="1:7" ht="163.5" customHeight="1">
      <c r="B707" s="346" t="s">
        <v>399</v>
      </c>
      <c r="C707" s="21" t="s">
        <v>23</v>
      </c>
      <c r="D707" s="49">
        <v>1</v>
      </c>
      <c r="E707" s="204"/>
      <c r="F707" s="23">
        <f>ROUND(D707*E707,2)</f>
        <v>0</v>
      </c>
    </row>
    <row r="708" spans="1:7">
      <c r="B708" s="346"/>
      <c r="C708" s="374"/>
      <c r="D708" s="374" t="s">
        <v>247</v>
      </c>
      <c r="E708" s="375"/>
      <c r="F708" s="375"/>
    </row>
    <row r="709" spans="1:7" ht="38.25">
      <c r="A709" s="2">
        <v>2</v>
      </c>
      <c r="B709" s="346" t="s">
        <v>285</v>
      </c>
      <c r="C709" s="21" t="s">
        <v>23</v>
      </c>
      <c r="D709" s="49">
        <v>2</v>
      </c>
      <c r="E709" s="204"/>
      <c r="F709" s="23">
        <f>ROUND(D709*E709,2)</f>
        <v>0</v>
      </c>
    </row>
    <row r="710" spans="1:7">
      <c r="B710" s="346"/>
      <c r="C710" s="374"/>
      <c r="D710" s="374" t="s">
        <v>247</v>
      </c>
      <c r="E710" s="375"/>
      <c r="F710" s="375"/>
    </row>
    <row r="711" spans="1:7" ht="27.75" customHeight="1">
      <c r="A711" s="2" t="s">
        <v>20</v>
      </c>
      <c r="B711" s="346" t="s">
        <v>249</v>
      </c>
      <c r="C711" s="240"/>
      <c r="D711" s="240"/>
      <c r="E711" s="241"/>
      <c r="F711" s="241"/>
    </row>
    <row r="712" spans="1:7">
      <c r="B712" s="346" t="s">
        <v>250</v>
      </c>
      <c r="C712" s="21" t="s">
        <v>28</v>
      </c>
      <c r="D712" s="116">
        <v>25</v>
      </c>
      <c r="E712" s="204"/>
      <c r="F712" s="23">
        <f>ROUND(D712*E712,2)</f>
        <v>0</v>
      </c>
    </row>
    <row r="713" spans="1:7" ht="15">
      <c r="B713" s="346"/>
      <c r="C713" s="240"/>
      <c r="D713" s="372" t="s">
        <v>247</v>
      </c>
      <c r="E713" s="373"/>
      <c r="F713" s="373"/>
    </row>
    <row r="714" spans="1:7" ht="43.5" customHeight="1">
      <c r="A714" s="2" t="s">
        <v>17</v>
      </c>
      <c r="B714" s="346" t="s">
        <v>290</v>
      </c>
      <c r="C714" s="21" t="s">
        <v>4</v>
      </c>
      <c r="D714" s="49">
        <v>2</v>
      </c>
      <c r="E714" s="204"/>
      <c r="F714" s="23">
        <f>ROUND(D714*E714,2)</f>
        <v>0</v>
      </c>
    </row>
    <row r="715" spans="1:7">
      <c r="B715" s="346"/>
      <c r="C715" s="240"/>
      <c r="D715" s="240"/>
      <c r="E715" s="241"/>
      <c r="F715" s="241"/>
    </row>
    <row r="716" spans="1:7" ht="42.75" customHeight="1">
      <c r="A716" s="2" t="s">
        <v>21</v>
      </c>
      <c r="B716" s="346" t="s">
        <v>286</v>
      </c>
      <c r="C716" s="240"/>
      <c r="D716" s="372" t="s">
        <v>247</v>
      </c>
      <c r="E716" s="373"/>
      <c r="F716" s="373"/>
    </row>
    <row r="717" spans="1:7">
      <c r="A717" s="4" t="s">
        <v>77</v>
      </c>
      <c r="B717" s="346" t="s">
        <v>287</v>
      </c>
      <c r="C717" s="21" t="s">
        <v>28</v>
      </c>
      <c r="D717" s="116">
        <v>10</v>
      </c>
      <c r="E717" s="204"/>
      <c r="F717" s="23">
        <f>ROUND(D717*E717,2)</f>
        <v>0</v>
      </c>
    </row>
    <row r="718" spans="1:7">
      <c r="A718" s="4" t="s">
        <v>78</v>
      </c>
      <c r="B718" s="346" t="s">
        <v>288</v>
      </c>
      <c r="C718" s="21" t="s">
        <v>28</v>
      </c>
      <c r="D718" s="116">
        <v>10</v>
      </c>
      <c r="E718" s="204"/>
      <c r="F718" s="23">
        <f>ROUND(D718*E718,2)</f>
        <v>0</v>
      </c>
    </row>
    <row r="719" spans="1:7" ht="15">
      <c r="B719" s="346"/>
      <c r="C719" s="374"/>
      <c r="D719" s="374"/>
      <c r="E719" s="375"/>
      <c r="F719" s="376"/>
    </row>
    <row r="720" spans="1:7" ht="69.75" customHeight="1">
      <c r="A720" s="2">
        <v>6</v>
      </c>
      <c r="B720" s="346" t="s">
        <v>291</v>
      </c>
      <c r="C720" s="21" t="s">
        <v>216</v>
      </c>
      <c r="D720" s="49">
        <v>1</v>
      </c>
      <c r="E720" s="204"/>
      <c r="F720" s="23">
        <f>ROUND(D720*E720,2)</f>
        <v>0</v>
      </c>
    </row>
    <row r="721" spans="1:7">
      <c r="B721" s="346"/>
      <c r="C721" s="374"/>
      <c r="D721" s="374"/>
      <c r="E721" s="375"/>
      <c r="F721" s="375"/>
    </row>
    <row r="722" spans="1:7" ht="52.5" customHeight="1">
      <c r="A722" s="2" t="s">
        <v>24</v>
      </c>
      <c r="B722" s="346" t="s">
        <v>402</v>
      </c>
      <c r="C722" s="21" t="s">
        <v>216</v>
      </c>
      <c r="D722" s="49">
        <v>1</v>
      </c>
      <c r="E722" s="204"/>
      <c r="F722" s="23">
        <f>ROUND(D722*E722,2)</f>
        <v>0</v>
      </c>
    </row>
    <row r="723" spans="1:7">
      <c r="B723" s="346"/>
      <c r="C723" s="374"/>
      <c r="D723" s="374" t="s">
        <v>247</v>
      </c>
      <c r="E723" s="377"/>
      <c r="F723" s="375"/>
    </row>
    <row r="724" spans="1:7" ht="38.25">
      <c r="A724" s="2" t="s">
        <v>25</v>
      </c>
      <c r="B724" s="346" t="s">
        <v>401</v>
      </c>
      <c r="C724" s="21" t="s">
        <v>216</v>
      </c>
      <c r="D724" s="49">
        <v>1</v>
      </c>
      <c r="E724" s="204"/>
      <c r="F724" s="23">
        <f>ROUND(D724*E724,2)</f>
        <v>0</v>
      </c>
    </row>
    <row r="725" spans="1:7">
      <c r="B725" s="378"/>
      <c r="C725" s="374"/>
      <c r="D725" s="374" t="s">
        <v>247</v>
      </c>
      <c r="E725" s="375"/>
      <c r="F725" s="379"/>
      <c r="G725" s="375"/>
    </row>
    <row r="726" spans="1:7" ht="13.5" thickBot="1">
      <c r="A726" s="40" t="s">
        <v>99</v>
      </c>
      <c r="B726" s="354" t="s">
        <v>62</v>
      </c>
      <c r="C726" s="41"/>
      <c r="D726" s="26"/>
      <c r="E726" s="355"/>
      <c r="F726" s="356">
        <f>SUM(F706:F725)</f>
        <v>0</v>
      </c>
    </row>
    <row r="727" spans="1:7" ht="13.5" thickTop="1">
      <c r="A727" s="240"/>
      <c r="B727"/>
      <c r="C727"/>
      <c r="D727"/>
      <c r="E727"/>
      <c r="F727"/>
    </row>
    <row r="728" spans="1:7">
      <c r="A728" s="240"/>
      <c r="B728"/>
      <c r="C728"/>
      <c r="D728"/>
      <c r="E728"/>
      <c r="F728"/>
    </row>
    <row r="729" spans="1:7">
      <c r="A729" s="240"/>
      <c r="B729"/>
      <c r="C729"/>
      <c r="D729"/>
      <c r="E729"/>
      <c r="F729"/>
    </row>
    <row r="730" spans="1:7">
      <c r="A730" s="240"/>
      <c r="B730"/>
      <c r="C730"/>
      <c r="D730"/>
      <c r="E730"/>
      <c r="F730"/>
    </row>
    <row r="731" spans="1:7">
      <c r="A731" s="240"/>
      <c r="B731"/>
      <c r="C731"/>
      <c r="D731"/>
      <c r="E731"/>
      <c r="F731"/>
    </row>
    <row r="732" spans="1:7">
      <c r="A732" s="240"/>
      <c r="B732"/>
      <c r="C732"/>
      <c r="D732"/>
      <c r="E732"/>
      <c r="F732"/>
    </row>
    <row r="733" spans="1:7">
      <c r="A733" s="240"/>
      <c r="B733"/>
      <c r="C733"/>
      <c r="D733"/>
      <c r="E733"/>
      <c r="F733"/>
    </row>
    <row r="734" spans="1:7" ht="16.5">
      <c r="B734" s="34" t="s">
        <v>245</v>
      </c>
      <c r="C734" s="36"/>
      <c r="D734" s="37"/>
      <c r="E734" s="77"/>
      <c r="F734" s="215"/>
    </row>
    <row r="735" spans="1:7" ht="16.5">
      <c r="B735" s="180" t="s">
        <v>259</v>
      </c>
      <c r="C735" s="36"/>
      <c r="D735" s="37"/>
      <c r="E735" s="78"/>
      <c r="F735" s="78"/>
    </row>
    <row r="736" spans="1:7" ht="16.5">
      <c r="A736" s="2" t="s">
        <v>0</v>
      </c>
      <c r="B736" s="243" t="s">
        <v>248</v>
      </c>
      <c r="C736" s="36"/>
      <c r="D736" s="37"/>
      <c r="E736" s="77"/>
      <c r="F736" s="216">
        <f>F726</f>
        <v>0</v>
      </c>
    </row>
    <row r="737" spans="1:6" ht="16.5">
      <c r="B737" s="243"/>
      <c r="C737" s="36"/>
      <c r="D737" s="37"/>
      <c r="E737" s="77"/>
      <c r="F737" s="216"/>
    </row>
    <row r="738" spans="1:6" ht="16.5">
      <c r="A738" s="237" t="s">
        <v>101</v>
      </c>
      <c r="B738" s="221" t="s">
        <v>260</v>
      </c>
      <c r="C738" s="217"/>
      <c r="D738" s="218"/>
      <c r="E738" s="219"/>
      <c r="F738" s="220">
        <f>SUM(F736:F737)</f>
        <v>0</v>
      </c>
    </row>
    <row r="741" spans="1:6">
      <c r="B741" s="222" t="s">
        <v>261</v>
      </c>
    </row>
  </sheetData>
  <sheetProtection algorithmName="SHA-512" hashValue="QUHnZxt5ZB0k08DKnkf2P96tPByrEkGkCh3D73QSud8Yj9buX7nS3ixf8pt9OAP25XIlIv9BpfCh3/TMDFtpUg==" saltValue="kicW2ESzeUmXW4kvUNBV/Q==" spinCount="100000" sheet="1" objects="1" scenarios="1" selectLockedCells="1"/>
  <protectedRanges>
    <protectedRange password="CF68" sqref="C130:C131 B132:C132" name="Raspon1_1_1_1"/>
    <protectedRange sqref="E179:E180 E83:F83 E82 E87:F88 E84 E76:F81 E89:E90 E85:F85 E93:E94 E109 E91:F91 E278 E210:E212" name="Raspon1"/>
    <protectedRange sqref="E92:F92 E95:E98" name="Raspon1_1"/>
    <protectedRange sqref="E101:F101 E111:F111 E102 E100 E108 E110 E103:F103" name="Raspon1_2"/>
    <protectedRange sqref="E389:F389 E388" name="Raspon1_1_1_1_1"/>
    <protectedRange sqref="E391:F391" name="Raspon1_1_1_1_1_1"/>
  </protectedRanges>
  <mergeCells count="20">
    <mergeCell ref="C20:F20"/>
    <mergeCell ref="A59:F59"/>
    <mergeCell ref="A66:F66"/>
    <mergeCell ref="C22:F22"/>
    <mergeCell ref="C24:F24"/>
    <mergeCell ref="C25:E25"/>
    <mergeCell ref="C27:E27"/>
    <mergeCell ref="A621:B621"/>
    <mergeCell ref="A60:F60"/>
    <mergeCell ref="A61:F61"/>
    <mergeCell ref="A63:F63"/>
    <mergeCell ref="A64:F64"/>
    <mergeCell ref="A65:F65"/>
    <mergeCell ref="B342:F342"/>
    <mergeCell ref="B459:F459"/>
    <mergeCell ref="B584:F584"/>
    <mergeCell ref="A67:F67"/>
    <mergeCell ref="A68:F68"/>
    <mergeCell ref="A62:F62"/>
    <mergeCell ref="A533:C533"/>
  </mergeCells>
  <phoneticPr fontId="2" type="noConversion"/>
  <conditionalFormatting sqref="E560:E561 E571:E572">
    <cfRule type="cellIs" dxfId="5" priority="7" operator="greaterThan">
      <formula>0</formula>
    </cfRule>
  </conditionalFormatting>
  <conditionalFormatting sqref="E574">
    <cfRule type="cellIs" dxfId="4" priority="6" operator="greaterThan">
      <formula>0</formula>
    </cfRule>
  </conditionalFormatting>
  <conditionalFormatting sqref="E613:E620">
    <cfRule type="cellIs" dxfId="3" priority="4" operator="greaterThan">
      <formula>0</formula>
    </cfRule>
  </conditionalFormatting>
  <conditionalFormatting sqref="E622">
    <cfRule type="cellIs" dxfId="2" priority="2" operator="greaterThan">
      <formula>0</formula>
    </cfRule>
  </conditionalFormatting>
  <conditionalFormatting sqref="E651">
    <cfRule type="cellIs" dxfId="1" priority="5" operator="greaterThan">
      <formula>0</formula>
    </cfRule>
  </conditionalFormatting>
  <conditionalFormatting sqref="F620">
    <cfRule type="cellIs" dxfId="0" priority="1" operator="greaterThan">
      <formula>0</formula>
    </cfRule>
  </conditionalFormatting>
  <pageMargins left="0.74803149606299213" right="0.27559055118110237" top="0.98425196850393704" bottom="0.98425196850393704" header="0.51181102362204722" footer="0.51181102362204722"/>
  <pageSetup paperSize="9" orientation="portrait" r:id="rId1"/>
  <headerFooter alignWithMargins="0">
    <oddFooter>&amp;LOpćina Petrijanec - Uređenje središnjeg prostora, Strmec Podravski&amp;RStranica &amp;P od &amp;N</oddFooter>
  </headerFooter>
  <rowBreaks count="39" manualBreakCount="39">
    <brk id="41" max="16383" man="1"/>
    <brk id="58" max="16383" man="1"/>
    <brk id="68" max="16383" man="1"/>
    <brk id="91" max="16383" man="1"/>
    <brk id="109" max="16383" man="1"/>
    <brk id="120" max="16383" man="1"/>
    <brk id="127" max="16383" man="1"/>
    <brk id="139" max="16383" man="1"/>
    <brk id="157" max="16383" man="1"/>
    <brk id="188" max="16383" man="1"/>
    <brk id="206" max="16383" man="1"/>
    <brk id="223" max="16383" man="1"/>
    <brk id="245" max="16383" man="1"/>
    <brk id="257" max="16383" man="1"/>
    <brk id="267" max="16383" man="1"/>
    <brk id="275" max="16383" man="1"/>
    <brk id="286" max="16383" man="1"/>
    <brk id="298" max="16383" man="1"/>
    <brk id="311" max="16383" man="1"/>
    <brk id="339" max="16383" man="1"/>
    <brk id="361" max="16383" man="1"/>
    <brk id="381" max="16383" man="1"/>
    <brk id="397" max="16383" man="1"/>
    <brk id="419" max="16383" man="1"/>
    <brk id="439" max="16383" man="1"/>
    <brk id="458" max="16383" man="1"/>
    <brk id="484" max="16383" man="1"/>
    <brk id="501" max="16383" man="1"/>
    <brk id="515" max="16383" man="1"/>
    <brk id="531" max="16383" man="1"/>
    <brk id="545" max="16383" man="1"/>
    <brk id="557" max="16383" man="1"/>
    <brk id="577" max="16383" man="1"/>
    <brk id="606" max="16383" man="1"/>
    <brk id="664" max="16383" man="1"/>
    <brk id="680" max="16383" man="1"/>
    <brk id="689" max="16383" man="1"/>
    <brk id="702" max="16383" man="1"/>
    <brk id="72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Trgovina - Strmec Podravski</vt:lpstr>
      <vt:lpstr>'Trgovina - Strmec Podravski'!Ispis_naslova</vt:lpstr>
    </vt:vector>
  </TitlesOfParts>
  <Company>Ured ovlaštenog arhitekta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Vindiš, dipl.ing.arh</dc:creator>
  <cp:lastModifiedBy>Malu Invest</cp:lastModifiedBy>
  <cp:lastPrinted>2024-06-25T07:03:02Z</cp:lastPrinted>
  <dcterms:created xsi:type="dcterms:W3CDTF">2002-09-17T06:34:20Z</dcterms:created>
  <dcterms:modified xsi:type="dcterms:W3CDTF">2024-06-25T07:20:04Z</dcterms:modified>
</cp:coreProperties>
</file>